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2020\ITDIF 2020\Programa anual de adquisiciones\"/>
    </mc:Choice>
  </mc:AlternateContent>
  <bookViews>
    <workbookView xWindow="0" yWindow="0" windowWidth="18555" windowHeight="10395"/>
  </bookViews>
  <sheets>
    <sheet name="2019" sheetId="2" r:id="rId1"/>
  </sheets>
  <definedNames>
    <definedName name="_xlnm.Print_Titles" localSheetId="0">'2019'!$3:$14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4" i="2" l="1"/>
  <c r="Q314" i="2"/>
  <c r="R314" i="2"/>
  <c r="S314" i="2"/>
  <c r="T314" i="2"/>
  <c r="U314" i="2"/>
  <c r="V314" i="2"/>
  <c r="W314" i="2"/>
  <c r="X314" i="2"/>
  <c r="Y314" i="2"/>
  <c r="Z314" i="2"/>
  <c r="O314" i="2"/>
  <c r="P261" i="2"/>
  <c r="Q261" i="2"/>
  <c r="R261" i="2"/>
  <c r="S261" i="2"/>
  <c r="T261" i="2"/>
  <c r="U261" i="2"/>
  <c r="V261" i="2"/>
  <c r="W261" i="2"/>
  <c r="X261" i="2"/>
  <c r="Y261" i="2"/>
  <c r="Z261" i="2"/>
  <c r="O261" i="2"/>
  <c r="P356" i="2" l="1"/>
  <c r="Q356" i="2"/>
  <c r="R356" i="2"/>
  <c r="S356" i="2"/>
  <c r="T356" i="2"/>
  <c r="U356" i="2"/>
  <c r="V356" i="2"/>
  <c r="W356" i="2"/>
  <c r="X356" i="2"/>
  <c r="Y356" i="2"/>
  <c r="Z356" i="2"/>
  <c r="P358" i="2"/>
  <c r="Q358" i="2"/>
  <c r="R358" i="2"/>
  <c r="S358" i="2"/>
  <c r="T358" i="2"/>
  <c r="U358" i="2"/>
  <c r="V358" i="2"/>
  <c r="W358" i="2"/>
  <c r="X358" i="2"/>
  <c r="Y358" i="2"/>
  <c r="Z358" i="2"/>
  <c r="P365" i="2"/>
  <c r="Q365" i="2"/>
  <c r="R365" i="2"/>
  <c r="S365" i="2"/>
  <c r="T365" i="2"/>
  <c r="U365" i="2"/>
  <c r="V365" i="2"/>
  <c r="W365" i="2"/>
  <c r="X365" i="2"/>
  <c r="Y365" i="2"/>
  <c r="Z365" i="2"/>
  <c r="P367" i="2"/>
  <c r="Q367" i="2"/>
  <c r="R367" i="2"/>
  <c r="S367" i="2"/>
  <c r="T367" i="2"/>
  <c r="U367" i="2"/>
  <c r="V367" i="2"/>
  <c r="W367" i="2"/>
  <c r="X367" i="2"/>
  <c r="Y367" i="2"/>
  <c r="Z367" i="2"/>
  <c r="P374" i="2"/>
  <c r="Q374" i="2"/>
  <c r="R374" i="2"/>
  <c r="S374" i="2"/>
  <c r="T374" i="2"/>
  <c r="U374" i="2"/>
  <c r="V374" i="2"/>
  <c r="W374" i="2"/>
  <c r="X374" i="2"/>
  <c r="Y374" i="2"/>
  <c r="Z374" i="2"/>
  <c r="P376" i="2"/>
  <c r="Q376" i="2"/>
  <c r="R376" i="2"/>
  <c r="S376" i="2"/>
  <c r="T376" i="2"/>
  <c r="U376" i="2"/>
  <c r="V376" i="2"/>
  <c r="W376" i="2"/>
  <c r="X376" i="2"/>
  <c r="Y376" i="2"/>
  <c r="Z376" i="2"/>
  <c r="P381" i="2"/>
  <c r="Q381" i="2"/>
  <c r="R381" i="2"/>
  <c r="S381" i="2"/>
  <c r="T381" i="2"/>
  <c r="U381" i="2"/>
  <c r="V381" i="2"/>
  <c r="W381" i="2"/>
  <c r="X381" i="2"/>
  <c r="Y381" i="2"/>
  <c r="Z381" i="2"/>
  <c r="P383" i="2"/>
  <c r="Q383" i="2"/>
  <c r="R383" i="2"/>
  <c r="S383" i="2"/>
  <c r="T383" i="2"/>
  <c r="U383" i="2"/>
  <c r="V383" i="2"/>
  <c r="W383" i="2"/>
  <c r="X383" i="2"/>
  <c r="Y383" i="2"/>
  <c r="Z383" i="2"/>
  <c r="P328" i="2"/>
  <c r="Q328" i="2"/>
  <c r="R328" i="2"/>
  <c r="S328" i="2"/>
  <c r="T328" i="2"/>
  <c r="U328" i="2"/>
  <c r="V328" i="2"/>
  <c r="W328" i="2"/>
  <c r="X328" i="2"/>
  <c r="Y328" i="2"/>
  <c r="Z328" i="2"/>
  <c r="P330" i="2"/>
  <c r="Q330" i="2"/>
  <c r="R330" i="2"/>
  <c r="S330" i="2"/>
  <c r="T330" i="2"/>
  <c r="U330" i="2"/>
  <c r="V330" i="2"/>
  <c r="W330" i="2"/>
  <c r="X330" i="2"/>
  <c r="Y330" i="2"/>
  <c r="Z330" i="2"/>
  <c r="P332" i="2"/>
  <c r="Q332" i="2"/>
  <c r="R332" i="2"/>
  <c r="S332" i="2"/>
  <c r="T332" i="2"/>
  <c r="U332" i="2"/>
  <c r="V332" i="2"/>
  <c r="W332" i="2"/>
  <c r="X332" i="2"/>
  <c r="Y332" i="2"/>
  <c r="Z332" i="2"/>
  <c r="P340" i="2"/>
  <c r="Q340" i="2"/>
  <c r="R340" i="2"/>
  <c r="S340" i="2"/>
  <c r="T340" i="2"/>
  <c r="U340" i="2"/>
  <c r="V340" i="2"/>
  <c r="W340" i="2"/>
  <c r="X340" i="2"/>
  <c r="Y340" i="2"/>
  <c r="Z340" i="2"/>
  <c r="P342" i="2"/>
  <c r="Q342" i="2"/>
  <c r="R342" i="2"/>
  <c r="S342" i="2"/>
  <c r="T342" i="2"/>
  <c r="U342" i="2"/>
  <c r="V342" i="2"/>
  <c r="W342" i="2"/>
  <c r="X342" i="2"/>
  <c r="Y342" i="2"/>
  <c r="Z342" i="2"/>
  <c r="P348" i="2"/>
  <c r="Q348" i="2"/>
  <c r="R348" i="2"/>
  <c r="S348" i="2"/>
  <c r="T348" i="2"/>
  <c r="U348" i="2"/>
  <c r="V348" i="2"/>
  <c r="W348" i="2"/>
  <c r="X348" i="2"/>
  <c r="Y348" i="2"/>
  <c r="Z348" i="2"/>
  <c r="P350" i="2"/>
  <c r="Q350" i="2"/>
  <c r="R350" i="2"/>
  <c r="S350" i="2"/>
  <c r="T350" i="2"/>
  <c r="U350" i="2"/>
  <c r="V350" i="2"/>
  <c r="W350" i="2"/>
  <c r="X350" i="2"/>
  <c r="Y350" i="2"/>
  <c r="Z350" i="2"/>
  <c r="P296" i="2"/>
  <c r="Q296" i="2"/>
  <c r="R296" i="2"/>
  <c r="S296" i="2"/>
  <c r="T296" i="2"/>
  <c r="U296" i="2"/>
  <c r="V296" i="2"/>
  <c r="W296" i="2"/>
  <c r="X296" i="2"/>
  <c r="Y296" i="2"/>
  <c r="Z296" i="2"/>
  <c r="P298" i="2"/>
  <c r="Q298" i="2"/>
  <c r="R298" i="2"/>
  <c r="S298" i="2"/>
  <c r="T298" i="2"/>
  <c r="U298" i="2"/>
  <c r="V298" i="2"/>
  <c r="W298" i="2"/>
  <c r="X298" i="2"/>
  <c r="Y298" i="2"/>
  <c r="Z298" i="2"/>
  <c r="P300" i="2"/>
  <c r="Q300" i="2"/>
  <c r="R300" i="2"/>
  <c r="S300" i="2"/>
  <c r="T300" i="2"/>
  <c r="U300" i="2"/>
  <c r="V300" i="2"/>
  <c r="W300" i="2"/>
  <c r="X300" i="2"/>
  <c r="Y300" i="2"/>
  <c r="Z300" i="2"/>
  <c r="P302" i="2"/>
  <c r="Q302" i="2"/>
  <c r="R302" i="2"/>
  <c r="S302" i="2"/>
  <c r="T302" i="2"/>
  <c r="U302" i="2"/>
  <c r="V302" i="2"/>
  <c r="W302" i="2"/>
  <c r="X302" i="2"/>
  <c r="Y302" i="2"/>
  <c r="Z302" i="2"/>
  <c r="P304" i="2"/>
  <c r="Q304" i="2"/>
  <c r="R304" i="2"/>
  <c r="S304" i="2"/>
  <c r="T304" i="2"/>
  <c r="U304" i="2"/>
  <c r="V304" i="2"/>
  <c r="W304" i="2"/>
  <c r="X304" i="2"/>
  <c r="Y304" i="2"/>
  <c r="Z304" i="2"/>
  <c r="P307" i="2"/>
  <c r="Q307" i="2"/>
  <c r="R307" i="2"/>
  <c r="S307" i="2"/>
  <c r="T307" i="2"/>
  <c r="U307" i="2"/>
  <c r="V307" i="2"/>
  <c r="W307" i="2"/>
  <c r="X307" i="2"/>
  <c r="Y307" i="2"/>
  <c r="Z307" i="2"/>
  <c r="P309" i="2"/>
  <c r="Q309" i="2"/>
  <c r="R309" i="2"/>
  <c r="S309" i="2"/>
  <c r="T309" i="2"/>
  <c r="U309" i="2"/>
  <c r="V309" i="2"/>
  <c r="W309" i="2"/>
  <c r="X309" i="2"/>
  <c r="Y309" i="2"/>
  <c r="Z309" i="2"/>
  <c r="P311" i="2"/>
  <c r="Q311" i="2"/>
  <c r="R311" i="2"/>
  <c r="S311" i="2"/>
  <c r="T311" i="2"/>
  <c r="U311" i="2"/>
  <c r="V311" i="2"/>
  <c r="W311" i="2"/>
  <c r="X311" i="2"/>
  <c r="Y311" i="2"/>
  <c r="Z311" i="2"/>
  <c r="P313" i="2"/>
  <c r="Q313" i="2"/>
  <c r="R313" i="2"/>
  <c r="S313" i="2"/>
  <c r="T313" i="2"/>
  <c r="U313" i="2"/>
  <c r="V313" i="2"/>
  <c r="W313" i="2"/>
  <c r="X313" i="2"/>
  <c r="Y313" i="2"/>
  <c r="Z313" i="2"/>
  <c r="P315" i="2"/>
  <c r="Q315" i="2"/>
  <c r="R315" i="2"/>
  <c r="S315" i="2"/>
  <c r="T315" i="2"/>
  <c r="U315" i="2"/>
  <c r="V315" i="2"/>
  <c r="W315" i="2"/>
  <c r="X315" i="2"/>
  <c r="Y315" i="2"/>
  <c r="Z315" i="2"/>
  <c r="P317" i="2"/>
  <c r="Q317" i="2"/>
  <c r="R317" i="2"/>
  <c r="S317" i="2"/>
  <c r="T317" i="2"/>
  <c r="U317" i="2"/>
  <c r="V317" i="2"/>
  <c r="W317" i="2"/>
  <c r="X317" i="2"/>
  <c r="Y317" i="2"/>
  <c r="Z317" i="2"/>
  <c r="P319" i="2"/>
  <c r="Q319" i="2"/>
  <c r="R319" i="2"/>
  <c r="S319" i="2"/>
  <c r="T319" i="2"/>
  <c r="U319" i="2"/>
  <c r="V319" i="2"/>
  <c r="W319" i="2"/>
  <c r="X319" i="2"/>
  <c r="Y319" i="2"/>
  <c r="Z319" i="2"/>
  <c r="P321" i="2"/>
  <c r="Q321" i="2"/>
  <c r="R321" i="2"/>
  <c r="S321" i="2"/>
  <c r="T321" i="2"/>
  <c r="U321" i="2"/>
  <c r="V321" i="2"/>
  <c r="W321" i="2"/>
  <c r="X321" i="2"/>
  <c r="Y321" i="2"/>
  <c r="Z321" i="2"/>
  <c r="P323" i="2"/>
  <c r="Q323" i="2"/>
  <c r="R323" i="2"/>
  <c r="S323" i="2"/>
  <c r="T323" i="2"/>
  <c r="U323" i="2"/>
  <c r="V323" i="2"/>
  <c r="W323" i="2"/>
  <c r="X323" i="2"/>
  <c r="Y323" i="2"/>
  <c r="Z323" i="2"/>
  <c r="P267" i="2"/>
  <c r="Q267" i="2"/>
  <c r="R267" i="2"/>
  <c r="S267" i="2"/>
  <c r="T267" i="2"/>
  <c r="U267" i="2"/>
  <c r="V267" i="2"/>
  <c r="W267" i="2"/>
  <c r="X267" i="2"/>
  <c r="Y267" i="2"/>
  <c r="Z267" i="2"/>
  <c r="P269" i="2"/>
  <c r="Q269" i="2"/>
  <c r="R269" i="2"/>
  <c r="S269" i="2"/>
  <c r="T269" i="2"/>
  <c r="U269" i="2"/>
  <c r="V269" i="2"/>
  <c r="W269" i="2"/>
  <c r="X269" i="2"/>
  <c r="Y269" i="2"/>
  <c r="Z269" i="2"/>
  <c r="P271" i="2"/>
  <c r="Q271" i="2"/>
  <c r="R271" i="2"/>
  <c r="S271" i="2"/>
  <c r="T271" i="2"/>
  <c r="U271" i="2"/>
  <c r="V271" i="2"/>
  <c r="W271" i="2"/>
  <c r="X271" i="2"/>
  <c r="Y271" i="2"/>
  <c r="Z271" i="2"/>
  <c r="P273" i="2"/>
  <c r="Q273" i="2"/>
  <c r="R273" i="2"/>
  <c r="S273" i="2"/>
  <c r="T273" i="2"/>
  <c r="U273" i="2"/>
  <c r="V273" i="2"/>
  <c r="W273" i="2"/>
  <c r="X273" i="2"/>
  <c r="Y273" i="2"/>
  <c r="Z273" i="2"/>
  <c r="P276" i="2"/>
  <c r="Q276" i="2"/>
  <c r="R276" i="2"/>
  <c r="S276" i="2"/>
  <c r="T276" i="2"/>
  <c r="U276" i="2"/>
  <c r="V276" i="2"/>
  <c r="W276" i="2"/>
  <c r="X276" i="2"/>
  <c r="Y276" i="2"/>
  <c r="Z276" i="2"/>
  <c r="P279" i="2"/>
  <c r="Q279" i="2"/>
  <c r="R279" i="2"/>
  <c r="S279" i="2"/>
  <c r="T279" i="2"/>
  <c r="U279" i="2"/>
  <c r="V279" i="2"/>
  <c r="W279" i="2"/>
  <c r="X279" i="2"/>
  <c r="Y279" i="2"/>
  <c r="Z279" i="2"/>
  <c r="P282" i="2"/>
  <c r="Q282" i="2"/>
  <c r="R282" i="2"/>
  <c r="S282" i="2"/>
  <c r="T282" i="2"/>
  <c r="U282" i="2"/>
  <c r="V282" i="2"/>
  <c r="W282" i="2"/>
  <c r="X282" i="2"/>
  <c r="Y282" i="2"/>
  <c r="Z282" i="2"/>
  <c r="P284" i="2"/>
  <c r="Q284" i="2"/>
  <c r="R284" i="2"/>
  <c r="S284" i="2"/>
  <c r="T284" i="2"/>
  <c r="U284" i="2"/>
  <c r="V284" i="2"/>
  <c r="W284" i="2"/>
  <c r="X284" i="2"/>
  <c r="Y284" i="2"/>
  <c r="Z284" i="2"/>
  <c r="P286" i="2"/>
  <c r="Q286" i="2"/>
  <c r="R286" i="2"/>
  <c r="S286" i="2"/>
  <c r="T286" i="2"/>
  <c r="U286" i="2"/>
  <c r="V286" i="2"/>
  <c r="W286" i="2"/>
  <c r="X286" i="2"/>
  <c r="Y286" i="2"/>
  <c r="Z286" i="2"/>
  <c r="P288" i="2"/>
  <c r="Q288" i="2"/>
  <c r="R288" i="2"/>
  <c r="S288" i="2"/>
  <c r="T288" i="2"/>
  <c r="U288" i="2"/>
  <c r="V288" i="2"/>
  <c r="W288" i="2"/>
  <c r="X288" i="2"/>
  <c r="Y288" i="2"/>
  <c r="Z288" i="2"/>
  <c r="P290" i="2"/>
  <c r="Q290" i="2"/>
  <c r="R290" i="2"/>
  <c r="S290" i="2"/>
  <c r="T290" i="2"/>
  <c r="U290" i="2"/>
  <c r="V290" i="2"/>
  <c r="W290" i="2"/>
  <c r="X290" i="2"/>
  <c r="Y290" i="2"/>
  <c r="Z290" i="2"/>
  <c r="P292" i="2"/>
  <c r="Q292" i="2"/>
  <c r="R292" i="2"/>
  <c r="S292" i="2"/>
  <c r="T292" i="2"/>
  <c r="U292" i="2"/>
  <c r="V292" i="2"/>
  <c r="W292" i="2"/>
  <c r="X292" i="2"/>
  <c r="Y292" i="2"/>
  <c r="Z292" i="2"/>
  <c r="P294" i="2"/>
  <c r="Q294" i="2"/>
  <c r="R294" i="2"/>
  <c r="S294" i="2"/>
  <c r="T294" i="2"/>
  <c r="U294" i="2"/>
  <c r="V294" i="2"/>
  <c r="W294" i="2"/>
  <c r="X294" i="2"/>
  <c r="Y294" i="2"/>
  <c r="Z294" i="2"/>
  <c r="P239" i="2"/>
  <c r="Q239" i="2"/>
  <c r="R239" i="2"/>
  <c r="S239" i="2"/>
  <c r="T239" i="2"/>
  <c r="U239" i="2"/>
  <c r="V239" i="2"/>
  <c r="W239" i="2"/>
  <c r="X239" i="2"/>
  <c r="Y239" i="2"/>
  <c r="Z239" i="2"/>
  <c r="P241" i="2"/>
  <c r="Q241" i="2"/>
  <c r="R241" i="2"/>
  <c r="S241" i="2"/>
  <c r="T241" i="2"/>
  <c r="U241" i="2"/>
  <c r="V241" i="2"/>
  <c r="W241" i="2"/>
  <c r="X241" i="2"/>
  <c r="Y241" i="2"/>
  <c r="Z241" i="2"/>
  <c r="P244" i="2"/>
  <c r="Q244" i="2"/>
  <c r="R244" i="2"/>
  <c r="S244" i="2"/>
  <c r="T244" i="2"/>
  <c r="U244" i="2"/>
  <c r="V244" i="2"/>
  <c r="W244" i="2"/>
  <c r="X244" i="2"/>
  <c r="Y244" i="2"/>
  <c r="Z244" i="2"/>
  <c r="P246" i="2"/>
  <c r="Q246" i="2"/>
  <c r="R246" i="2"/>
  <c r="S246" i="2"/>
  <c r="T246" i="2"/>
  <c r="U246" i="2"/>
  <c r="V246" i="2"/>
  <c r="W246" i="2"/>
  <c r="X246" i="2"/>
  <c r="Y246" i="2"/>
  <c r="Z246" i="2"/>
  <c r="P249" i="2"/>
  <c r="Q249" i="2"/>
  <c r="R249" i="2"/>
  <c r="S249" i="2"/>
  <c r="T249" i="2"/>
  <c r="U249" i="2"/>
  <c r="V249" i="2"/>
  <c r="W249" i="2"/>
  <c r="X249" i="2"/>
  <c r="Y249" i="2"/>
  <c r="Z249" i="2"/>
  <c r="P251" i="2"/>
  <c r="Q251" i="2"/>
  <c r="R251" i="2"/>
  <c r="S251" i="2"/>
  <c r="T251" i="2"/>
  <c r="U251" i="2"/>
  <c r="V251" i="2"/>
  <c r="W251" i="2"/>
  <c r="X251" i="2"/>
  <c r="Y251" i="2"/>
  <c r="Z251" i="2"/>
  <c r="P254" i="2"/>
  <c r="Q254" i="2"/>
  <c r="R254" i="2"/>
  <c r="S254" i="2"/>
  <c r="T254" i="2"/>
  <c r="U254" i="2"/>
  <c r="V254" i="2"/>
  <c r="W254" i="2"/>
  <c r="X254" i="2"/>
  <c r="Y254" i="2"/>
  <c r="Z254" i="2"/>
  <c r="P257" i="2"/>
  <c r="Q257" i="2"/>
  <c r="R257" i="2"/>
  <c r="S257" i="2"/>
  <c r="T257" i="2"/>
  <c r="U257" i="2"/>
  <c r="V257" i="2"/>
  <c r="W257" i="2"/>
  <c r="X257" i="2"/>
  <c r="Y257" i="2"/>
  <c r="Z257" i="2"/>
  <c r="P262" i="2"/>
  <c r="Q262" i="2"/>
  <c r="R262" i="2"/>
  <c r="S262" i="2"/>
  <c r="T262" i="2"/>
  <c r="U262" i="2"/>
  <c r="V262" i="2"/>
  <c r="W262" i="2"/>
  <c r="X262" i="2"/>
  <c r="Y262" i="2"/>
  <c r="Z262" i="2"/>
  <c r="P264" i="2"/>
  <c r="Q264" i="2"/>
  <c r="R264" i="2"/>
  <c r="S264" i="2"/>
  <c r="T264" i="2"/>
  <c r="U264" i="2"/>
  <c r="V264" i="2"/>
  <c r="W264" i="2"/>
  <c r="X264" i="2"/>
  <c r="Y264" i="2"/>
  <c r="Z264" i="2"/>
  <c r="P211" i="2"/>
  <c r="Q211" i="2"/>
  <c r="R211" i="2"/>
  <c r="S211" i="2"/>
  <c r="T211" i="2"/>
  <c r="U211" i="2"/>
  <c r="V211" i="2"/>
  <c r="W211" i="2"/>
  <c r="X211" i="2"/>
  <c r="Y211" i="2"/>
  <c r="Z211" i="2"/>
  <c r="P214" i="2"/>
  <c r="Q214" i="2"/>
  <c r="R214" i="2"/>
  <c r="S214" i="2"/>
  <c r="T214" i="2"/>
  <c r="U214" i="2"/>
  <c r="V214" i="2"/>
  <c r="W214" i="2"/>
  <c r="X214" i="2"/>
  <c r="Y214" i="2"/>
  <c r="Z214" i="2"/>
  <c r="P217" i="2"/>
  <c r="Q217" i="2"/>
  <c r="R217" i="2"/>
  <c r="S217" i="2"/>
  <c r="T217" i="2"/>
  <c r="U217" i="2"/>
  <c r="V217" i="2"/>
  <c r="W217" i="2"/>
  <c r="X217" i="2"/>
  <c r="Y217" i="2"/>
  <c r="Z217" i="2"/>
  <c r="P220" i="2"/>
  <c r="Q220" i="2"/>
  <c r="R220" i="2"/>
  <c r="S220" i="2"/>
  <c r="T220" i="2"/>
  <c r="U220" i="2"/>
  <c r="V220" i="2"/>
  <c r="W220" i="2"/>
  <c r="X220" i="2"/>
  <c r="Y220" i="2"/>
  <c r="Z220" i="2"/>
  <c r="P222" i="2"/>
  <c r="Q222" i="2"/>
  <c r="R222" i="2"/>
  <c r="S222" i="2"/>
  <c r="T222" i="2"/>
  <c r="U222" i="2"/>
  <c r="V222" i="2"/>
  <c r="W222" i="2"/>
  <c r="X222" i="2"/>
  <c r="Y222" i="2"/>
  <c r="Z222" i="2"/>
  <c r="P224" i="2"/>
  <c r="Q224" i="2"/>
  <c r="R224" i="2"/>
  <c r="S224" i="2"/>
  <c r="T224" i="2"/>
  <c r="U224" i="2"/>
  <c r="V224" i="2"/>
  <c r="W224" i="2"/>
  <c r="X224" i="2"/>
  <c r="Y224" i="2"/>
  <c r="Z224" i="2"/>
  <c r="P226" i="2"/>
  <c r="Q226" i="2"/>
  <c r="R226" i="2"/>
  <c r="S226" i="2"/>
  <c r="T226" i="2"/>
  <c r="U226" i="2"/>
  <c r="V226" i="2"/>
  <c r="W226" i="2"/>
  <c r="X226" i="2"/>
  <c r="Y226" i="2"/>
  <c r="Z226" i="2"/>
  <c r="P228" i="2"/>
  <c r="Q228" i="2"/>
  <c r="R228" i="2"/>
  <c r="S228" i="2"/>
  <c r="T228" i="2"/>
  <c r="U228" i="2"/>
  <c r="V228" i="2"/>
  <c r="W228" i="2"/>
  <c r="X228" i="2"/>
  <c r="Y228" i="2"/>
  <c r="Z228" i="2"/>
  <c r="P230" i="2"/>
  <c r="Q230" i="2"/>
  <c r="R230" i="2"/>
  <c r="S230" i="2"/>
  <c r="T230" i="2"/>
  <c r="U230" i="2"/>
  <c r="V230" i="2"/>
  <c r="W230" i="2"/>
  <c r="X230" i="2"/>
  <c r="Y230" i="2"/>
  <c r="Z230" i="2"/>
  <c r="P232" i="2"/>
  <c r="Q232" i="2"/>
  <c r="R232" i="2"/>
  <c r="S232" i="2"/>
  <c r="T232" i="2"/>
  <c r="U232" i="2"/>
  <c r="V232" i="2"/>
  <c r="W232" i="2"/>
  <c r="X232" i="2"/>
  <c r="Y232" i="2"/>
  <c r="Z232" i="2"/>
  <c r="P234" i="2"/>
  <c r="Q234" i="2"/>
  <c r="R234" i="2"/>
  <c r="S234" i="2"/>
  <c r="T234" i="2"/>
  <c r="U234" i="2"/>
  <c r="V234" i="2"/>
  <c r="W234" i="2"/>
  <c r="X234" i="2"/>
  <c r="Y234" i="2"/>
  <c r="Z234" i="2"/>
  <c r="P236" i="2"/>
  <c r="Q236" i="2"/>
  <c r="R236" i="2"/>
  <c r="S236" i="2"/>
  <c r="T236" i="2"/>
  <c r="U236" i="2"/>
  <c r="V236" i="2"/>
  <c r="W236" i="2"/>
  <c r="X236" i="2"/>
  <c r="Y236" i="2"/>
  <c r="Z236" i="2"/>
  <c r="P148" i="2"/>
  <c r="Q148" i="2"/>
  <c r="R148" i="2"/>
  <c r="S148" i="2"/>
  <c r="T148" i="2"/>
  <c r="U148" i="2"/>
  <c r="V148" i="2"/>
  <c r="W148" i="2"/>
  <c r="X148" i="2"/>
  <c r="Y148" i="2"/>
  <c r="Z148" i="2"/>
  <c r="P150" i="2"/>
  <c r="Q150" i="2"/>
  <c r="R150" i="2"/>
  <c r="S150" i="2"/>
  <c r="T150" i="2"/>
  <c r="U150" i="2"/>
  <c r="V150" i="2"/>
  <c r="W150" i="2"/>
  <c r="X150" i="2"/>
  <c r="Y150" i="2"/>
  <c r="Z150" i="2"/>
  <c r="P152" i="2"/>
  <c r="Q152" i="2"/>
  <c r="R152" i="2"/>
  <c r="S152" i="2"/>
  <c r="T152" i="2"/>
  <c r="U152" i="2"/>
  <c r="V152" i="2"/>
  <c r="W152" i="2"/>
  <c r="X152" i="2"/>
  <c r="Y152" i="2"/>
  <c r="Z152" i="2"/>
  <c r="P154" i="2"/>
  <c r="Q154" i="2"/>
  <c r="R154" i="2"/>
  <c r="S154" i="2"/>
  <c r="T154" i="2"/>
  <c r="U154" i="2"/>
  <c r="V154" i="2"/>
  <c r="W154" i="2"/>
  <c r="X154" i="2"/>
  <c r="Y154" i="2"/>
  <c r="Z154" i="2"/>
  <c r="P156" i="2"/>
  <c r="Q156" i="2"/>
  <c r="R156" i="2"/>
  <c r="S156" i="2"/>
  <c r="T156" i="2"/>
  <c r="U156" i="2"/>
  <c r="V156" i="2"/>
  <c r="W156" i="2"/>
  <c r="X156" i="2"/>
  <c r="Y156" i="2"/>
  <c r="Z156" i="2"/>
  <c r="P158" i="2"/>
  <c r="Q158" i="2"/>
  <c r="R158" i="2"/>
  <c r="S158" i="2"/>
  <c r="T158" i="2"/>
  <c r="U158" i="2"/>
  <c r="V158" i="2"/>
  <c r="W158" i="2"/>
  <c r="X158" i="2"/>
  <c r="Y158" i="2"/>
  <c r="Z158" i="2"/>
  <c r="P160" i="2"/>
  <c r="Q160" i="2"/>
  <c r="R160" i="2"/>
  <c r="S160" i="2"/>
  <c r="T160" i="2"/>
  <c r="U160" i="2"/>
  <c r="V160" i="2"/>
  <c r="W160" i="2"/>
  <c r="X160" i="2"/>
  <c r="Y160" i="2"/>
  <c r="Z160" i="2"/>
  <c r="P162" i="2"/>
  <c r="Q162" i="2"/>
  <c r="R162" i="2"/>
  <c r="S162" i="2"/>
  <c r="T162" i="2"/>
  <c r="U162" i="2"/>
  <c r="V162" i="2"/>
  <c r="W162" i="2"/>
  <c r="X162" i="2"/>
  <c r="Y162" i="2"/>
  <c r="Z162" i="2"/>
  <c r="P164" i="2"/>
  <c r="Q164" i="2"/>
  <c r="R164" i="2"/>
  <c r="S164" i="2"/>
  <c r="T164" i="2"/>
  <c r="U164" i="2"/>
  <c r="V164" i="2"/>
  <c r="W164" i="2"/>
  <c r="X164" i="2"/>
  <c r="Y164" i="2"/>
  <c r="Z164" i="2"/>
  <c r="P166" i="2"/>
  <c r="Q166" i="2"/>
  <c r="R166" i="2"/>
  <c r="S166" i="2"/>
  <c r="T166" i="2"/>
  <c r="U166" i="2"/>
  <c r="V166" i="2"/>
  <c r="W166" i="2"/>
  <c r="X166" i="2"/>
  <c r="Y166" i="2"/>
  <c r="Z166" i="2"/>
  <c r="P168" i="2"/>
  <c r="Q168" i="2"/>
  <c r="R168" i="2"/>
  <c r="S168" i="2"/>
  <c r="T168" i="2"/>
  <c r="U168" i="2"/>
  <c r="V168" i="2"/>
  <c r="W168" i="2"/>
  <c r="X168" i="2"/>
  <c r="Y168" i="2"/>
  <c r="Z168" i="2"/>
  <c r="P170" i="2"/>
  <c r="Q170" i="2"/>
  <c r="R170" i="2"/>
  <c r="S170" i="2"/>
  <c r="T170" i="2"/>
  <c r="U170" i="2"/>
  <c r="V170" i="2"/>
  <c r="W170" i="2"/>
  <c r="X170" i="2"/>
  <c r="Y170" i="2"/>
  <c r="Z170" i="2"/>
  <c r="P172" i="2"/>
  <c r="Q172" i="2"/>
  <c r="R172" i="2"/>
  <c r="S172" i="2"/>
  <c r="T172" i="2"/>
  <c r="U172" i="2"/>
  <c r="V172" i="2"/>
  <c r="W172" i="2"/>
  <c r="X172" i="2"/>
  <c r="Y172" i="2"/>
  <c r="Z172" i="2"/>
  <c r="P174" i="2"/>
  <c r="Q174" i="2"/>
  <c r="R174" i="2"/>
  <c r="S174" i="2"/>
  <c r="T174" i="2"/>
  <c r="U174" i="2"/>
  <c r="V174" i="2"/>
  <c r="W174" i="2"/>
  <c r="X174" i="2"/>
  <c r="Y174" i="2"/>
  <c r="Z174" i="2"/>
  <c r="P176" i="2"/>
  <c r="Q176" i="2"/>
  <c r="R176" i="2"/>
  <c r="S176" i="2"/>
  <c r="T176" i="2"/>
  <c r="U176" i="2"/>
  <c r="V176" i="2"/>
  <c r="W176" i="2"/>
  <c r="X176" i="2"/>
  <c r="Y176" i="2"/>
  <c r="Z176" i="2"/>
  <c r="P178" i="2"/>
  <c r="Q178" i="2"/>
  <c r="R178" i="2"/>
  <c r="S178" i="2"/>
  <c r="T178" i="2"/>
  <c r="U178" i="2"/>
  <c r="V178" i="2"/>
  <c r="W178" i="2"/>
  <c r="X178" i="2"/>
  <c r="Y178" i="2"/>
  <c r="Z178" i="2"/>
  <c r="P180" i="2"/>
  <c r="Q180" i="2"/>
  <c r="R180" i="2"/>
  <c r="S180" i="2"/>
  <c r="T180" i="2"/>
  <c r="U180" i="2"/>
  <c r="V180" i="2"/>
  <c r="W180" i="2"/>
  <c r="X180" i="2"/>
  <c r="Y180" i="2"/>
  <c r="Z180" i="2"/>
  <c r="P182" i="2"/>
  <c r="Q182" i="2"/>
  <c r="R182" i="2"/>
  <c r="S182" i="2"/>
  <c r="T182" i="2"/>
  <c r="U182" i="2"/>
  <c r="V182" i="2"/>
  <c r="W182" i="2"/>
  <c r="X182" i="2"/>
  <c r="Y182" i="2"/>
  <c r="Z182" i="2"/>
  <c r="P184" i="2"/>
  <c r="Q184" i="2"/>
  <c r="R184" i="2"/>
  <c r="S184" i="2"/>
  <c r="T184" i="2"/>
  <c r="U184" i="2"/>
  <c r="V184" i="2"/>
  <c r="W184" i="2"/>
  <c r="X184" i="2"/>
  <c r="Y184" i="2"/>
  <c r="Z184" i="2"/>
  <c r="P186" i="2"/>
  <c r="Q186" i="2"/>
  <c r="R186" i="2"/>
  <c r="S186" i="2"/>
  <c r="T186" i="2"/>
  <c r="U186" i="2"/>
  <c r="V186" i="2"/>
  <c r="W186" i="2"/>
  <c r="X186" i="2"/>
  <c r="Y186" i="2"/>
  <c r="Z186" i="2"/>
  <c r="P188" i="2"/>
  <c r="Q188" i="2"/>
  <c r="R188" i="2"/>
  <c r="S188" i="2"/>
  <c r="T188" i="2"/>
  <c r="U188" i="2"/>
  <c r="V188" i="2"/>
  <c r="W188" i="2"/>
  <c r="X188" i="2"/>
  <c r="Y188" i="2"/>
  <c r="Z188" i="2"/>
  <c r="P190" i="2"/>
  <c r="Q190" i="2"/>
  <c r="R190" i="2"/>
  <c r="S190" i="2"/>
  <c r="T190" i="2"/>
  <c r="U190" i="2"/>
  <c r="V190" i="2"/>
  <c r="W190" i="2"/>
  <c r="X190" i="2"/>
  <c r="Y190" i="2"/>
  <c r="Z190" i="2"/>
  <c r="P192" i="2"/>
  <c r="Q192" i="2"/>
  <c r="R192" i="2"/>
  <c r="S192" i="2"/>
  <c r="T192" i="2"/>
  <c r="U192" i="2"/>
  <c r="V192" i="2"/>
  <c r="W192" i="2"/>
  <c r="X192" i="2"/>
  <c r="Y192" i="2"/>
  <c r="Z192" i="2"/>
  <c r="P194" i="2"/>
  <c r="Q194" i="2"/>
  <c r="R194" i="2"/>
  <c r="S194" i="2"/>
  <c r="T194" i="2"/>
  <c r="U194" i="2"/>
  <c r="V194" i="2"/>
  <c r="W194" i="2"/>
  <c r="X194" i="2"/>
  <c r="Y194" i="2"/>
  <c r="Z194" i="2"/>
  <c r="P196" i="2"/>
  <c r="Q196" i="2"/>
  <c r="R196" i="2"/>
  <c r="S196" i="2"/>
  <c r="T196" i="2"/>
  <c r="U196" i="2"/>
  <c r="V196" i="2"/>
  <c r="W196" i="2"/>
  <c r="X196" i="2"/>
  <c r="Y196" i="2"/>
  <c r="Z196" i="2"/>
  <c r="P198" i="2"/>
  <c r="Q198" i="2"/>
  <c r="R198" i="2"/>
  <c r="S198" i="2"/>
  <c r="T198" i="2"/>
  <c r="U198" i="2"/>
  <c r="V198" i="2"/>
  <c r="W198" i="2"/>
  <c r="X198" i="2"/>
  <c r="Y198" i="2"/>
  <c r="Z198" i="2"/>
  <c r="P200" i="2"/>
  <c r="Q200" i="2"/>
  <c r="R200" i="2"/>
  <c r="S200" i="2"/>
  <c r="T200" i="2"/>
  <c r="U200" i="2"/>
  <c r="V200" i="2"/>
  <c r="W200" i="2"/>
  <c r="X200" i="2"/>
  <c r="Y200" i="2"/>
  <c r="Z200" i="2"/>
  <c r="P202" i="2"/>
  <c r="Q202" i="2"/>
  <c r="R202" i="2"/>
  <c r="S202" i="2"/>
  <c r="T202" i="2"/>
  <c r="U202" i="2"/>
  <c r="V202" i="2"/>
  <c r="W202" i="2"/>
  <c r="X202" i="2"/>
  <c r="Y202" i="2"/>
  <c r="Z202" i="2"/>
  <c r="P204" i="2"/>
  <c r="Q204" i="2"/>
  <c r="R204" i="2"/>
  <c r="S204" i="2"/>
  <c r="T204" i="2"/>
  <c r="U204" i="2"/>
  <c r="V204" i="2"/>
  <c r="W204" i="2"/>
  <c r="X204" i="2"/>
  <c r="Y204" i="2"/>
  <c r="Z204" i="2"/>
  <c r="P206" i="2"/>
  <c r="Q206" i="2"/>
  <c r="R206" i="2"/>
  <c r="S206" i="2"/>
  <c r="T206" i="2"/>
  <c r="U206" i="2"/>
  <c r="V206" i="2"/>
  <c r="W206" i="2"/>
  <c r="X206" i="2"/>
  <c r="Y206" i="2"/>
  <c r="Z206" i="2"/>
  <c r="P208" i="2"/>
  <c r="Q208" i="2"/>
  <c r="R208" i="2"/>
  <c r="S208" i="2"/>
  <c r="T208" i="2"/>
  <c r="U208" i="2"/>
  <c r="V208" i="2"/>
  <c r="W208" i="2"/>
  <c r="X208" i="2"/>
  <c r="Y208" i="2"/>
  <c r="Z208" i="2"/>
  <c r="P133" i="2"/>
  <c r="Q133" i="2"/>
  <c r="R133" i="2"/>
  <c r="S133" i="2"/>
  <c r="T133" i="2"/>
  <c r="U133" i="2"/>
  <c r="V133" i="2"/>
  <c r="W133" i="2"/>
  <c r="X133" i="2"/>
  <c r="Y133" i="2"/>
  <c r="Z133" i="2"/>
  <c r="P135" i="2"/>
  <c r="Q135" i="2"/>
  <c r="R135" i="2"/>
  <c r="S135" i="2"/>
  <c r="T135" i="2"/>
  <c r="U135" i="2"/>
  <c r="V135" i="2"/>
  <c r="W135" i="2"/>
  <c r="X135" i="2"/>
  <c r="Y135" i="2"/>
  <c r="Z135" i="2"/>
  <c r="P137" i="2"/>
  <c r="Q137" i="2"/>
  <c r="R137" i="2"/>
  <c r="S137" i="2"/>
  <c r="T137" i="2"/>
  <c r="U137" i="2"/>
  <c r="V137" i="2"/>
  <c r="W137" i="2"/>
  <c r="X137" i="2"/>
  <c r="Y137" i="2"/>
  <c r="Z137" i="2"/>
  <c r="P139" i="2"/>
  <c r="Q139" i="2"/>
  <c r="R139" i="2"/>
  <c r="S139" i="2"/>
  <c r="T139" i="2"/>
  <c r="U139" i="2"/>
  <c r="V139" i="2"/>
  <c r="W139" i="2"/>
  <c r="X139" i="2"/>
  <c r="Y139" i="2"/>
  <c r="Z139" i="2"/>
  <c r="P141" i="2"/>
  <c r="Q141" i="2"/>
  <c r="R141" i="2"/>
  <c r="S141" i="2"/>
  <c r="T141" i="2"/>
  <c r="U141" i="2"/>
  <c r="V141" i="2"/>
  <c r="W141" i="2"/>
  <c r="X141" i="2"/>
  <c r="Y141" i="2"/>
  <c r="Z141" i="2"/>
  <c r="P143" i="2"/>
  <c r="Q143" i="2"/>
  <c r="R143" i="2"/>
  <c r="S143" i="2"/>
  <c r="T143" i="2"/>
  <c r="U143" i="2"/>
  <c r="V143" i="2"/>
  <c r="W143" i="2"/>
  <c r="X143" i="2"/>
  <c r="Y143" i="2"/>
  <c r="Z143" i="2"/>
  <c r="P145" i="2"/>
  <c r="Q145" i="2"/>
  <c r="R145" i="2"/>
  <c r="S145" i="2"/>
  <c r="T145" i="2"/>
  <c r="U145" i="2"/>
  <c r="V145" i="2"/>
  <c r="W145" i="2"/>
  <c r="X145" i="2"/>
  <c r="Y145" i="2"/>
  <c r="Z145" i="2"/>
  <c r="P109" i="2"/>
  <c r="Q109" i="2"/>
  <c r="R109" i="2"/>
  <c r="S109" i="2"/>
  <c r="T109" i="2"/>
  <c r="U109" i="2"/>
  <c r="V109" i="2"/>
  <c r="W109" i="2"/>
  <c r="X109" i="2"/>
  <c r="Y109" i="2"/>
  <c r="Z109" i="2"/>
  <c r="P112" i="2"/>
  <c r="Q112" i="2"/>
  <c r="R112" i="2"/>
  <c r="S112" i="2"/>
  <c r="T112" i="2"/>
  <c r="U112" i="2"/>
  <c r="V112" i="2"/>
  <c r="W112" i="2"/>
  <c r="X112" i="2"/>
  <c r="Y112" i="2"/>
  <c r="Z112" i="2"/>
  <c r="P116" i="2"/>
  <c r="Q116" i="2"/>
  <c r="R116" i="2"/>
  <c r="S116" i="2"/>
  <c r="T116" i="2"/>
  <c r="U116" i="2"/>
  <c r="V116" i="2"/>
  <c r="W116" i="2"/>
  <c r="X116" i="2"/>
  <c r="Y116" i="2"/>
  <c r="Z116" i="2"/>
  <c r="P118" i="2"/>
  <c r="Q118" i="2"/>
  <c r="R118" i="2"/>
  <c r="S118" i="2"/>
  <c r="T118" i="2"/>
  <c r="U118" i="2"/>
  <c r="V118" i="2"/>
  <c r="W118" i="2"/>
  <c r="X118" i="2"/>
  <c r="Y118" i="2"/>
  <c r="Z118" i="2"/>
  <c r="P120" i="2"/>
  <c r="Q120" i="2"/>
  <c r="R120" i="2"/>
  <c r="S120" i="2"/>
  <c r="T120" i="2"/>
  <c r="U120" i="2"/>
  <c r="V120" i="2"/>
  <c r="W120" i="2"/>
  <c r="X120" i="2"/>
  <c r="Y120" i="2"/>
  <c r="Z120" i="2"/>
  <c r="P122" i="2"/>
  <c r="Q122" i="2"/>
  <c r="R122" i="2"/>
  <c r="S122" i="2"/>
  <c r="T122" i="2"/>
  <c r="U122" i="2"/>
  <c r="V122" i="2"/>
  <c r="W122" i="2"/>
  <c r="X122" i="2"/>
  <c r="Y122" i="2"/>
  <c r="Z122" i="2"/>
  <c r="P125" i="2"/>
  <c r="Q125" i="2"/>
  <c r="R125" i="2"/>
  <c r="S125" i="2"/>
  <c r="T125" i="2"/>
  <c r="U125" i="2"/>
  <c r="V125" i="2"/>
  <c r="W125" i="2"/>
  <c r="X125" i="2"/>
  <c r="Y125" i="2"/>
  <c r="Z125" i="2"/>
  <c r="P127" i="2"/>
  <c r="Q127" i="2"/>
  <c r="R127" i="2"/>
  <c r="S127" i="2"/>
  <c r="T127" i="2"/>
  <c r="U127" i="2"/>
  <c r="V127" i="2"/>
  <c r="W127" i="2"/>
  <c r="X127" i="2"/>
  <c r="Y127" i="2"/>
  <c r="Z127" i="2"/>
  <c r="P129" i="2"/>
  <c r="Q129" i="2"/>
  <c r="R129" i="2"/>
  <c r="S129" i="2"/>
  <c r="T129" i="2"/>
  <c r="U129" i="2"/>
  <c r="V129" i="2"/>
  <c r="W129" i="2"/>
  <c r="X129" i="2"/>
  <c r="Y129" i="2"/>
  <c r="Z129" i="2"/>
  <c r="P92" i="2"/>
  <c r="Q92" i="2"/>
  <c r="R92" i="2"/>
  <c r="S92" i="2"/>
  <c r="T92" i="2"/>
  <c r="U92" i="2"/>
  <c r="V92" i="2"/>
  <c r="W92" i="2"/>
  <c r="X92" i="2"/>
  <c r="Y92" i="2"/>
  <c r="Z92" i="2"/>
  <c r="P94" i="2"/>
  <c r="Q94" i="2"/>
  <c r="R94" i="2"/>
  <c r="S94" i="2"/>
  <c r="T94" i="2"/>
  <c r="U94" i="2"/>
  <c r="V94" i="2"/>
  <c r="W94" i="2"/>
  <c r="X94" i="2"/>
  <c r="Y94" i="2"/>
  <c r="Z94" i="2"/>
  <c r="P96" i="2"/>
  <c r="Q96" i="2"/>
  <c r="R96" i="2"/>
  <c r="S96" i="2"/>
  <c r="T96" i="2"/>
  <c r="U96" i="2"/>
  <c r="V96" i="2"/>
  <c r="W96" i="2"/>
  <c r="X96" i="2"/>
  <c r="Y96" i="2"/>
  <c r="Z96" i="2"/>
  <c r="P98" i="2"/>
  <c r="Q98" i="2"/>
  <c r="R98" i="2"/>
  <c r="S98" i="2"/>
  <c r="T98" i="2"/>
  <c r="U98" i="2"/>
  <c r="V98" i="2"/>
  <c r="W98" i="2"/>
  <c r="X98" i="2"/>
  <c r="Y98" i="2"/>
  <c r="Z98" i="2"/>
  <c r="P100" i="2"/>
  <c r="Q100" i="2"/>
  <c r="R100" i="2"/>
  <c r="S100" i="2"/>
  <c r="T100" i="2"/>
  <c r="U100" i="2"/>
  <c r="V100" i="2"/>
  <c r="W100" i="2"/>
  <c r="X100" i="2"/>
  <c r="Y100" i="2"/>
  <c r="Z100" i="2"/>
  <c r="P102" i="2"/>
  <c r="Q102" i="2"/>
  <c r="R102" i="2"/>
  <c r="S102" i="2"/>
  <c r="T102" i="2"/>
  <c r="U102" i="2"/>
  <c r="V102" i="2"/>
  <c r="W102" i="2"/>
  <c r="X102" i="2"/>
  <c r="Y102" i="2"/>
  <c r="Z102" i="2"/>
  <c r="P104" i="2"/>
  <c r="Q104" i="2"/>
  <c r="R104" i="2"/>
  <c r="S104" i="2"/>
  <c r="T104" i="2"/>
  <c r="U104" i="2"/>
  <c r="V104" i="2"/>
  <c r="W104" i="2"/>
  <c r="X104" i="2"/>
  <c r="Y104" i="2"/>
  <c r="Z104" i="2"/>
  <c r="P106" i="2"/>
  <c r="Q106" i="2"/>
  <c r="R106" i="2"/>
  <c r="S106" i="2"/>
  <c r="T106" i="2"/>
  <c r="U106" i="2"/>
  <c r="V106" i="2"/>
  <c r="W106" i="2"/>
  <c r="X106" i="2"/>
  <c r="Y106" i="2"/>
  <c r="Z106" i="2"/>
  <c r="P57" i="2"/>
  <c r="Q57" i="2"/>
  <c r="R57" i="2"/>
  <c r="S57" i="2"/>
  <c r="T57" i="2"/>
  <c r="U57" i="2"/>
  <c r="V57" i="2"/>
  <c r="W57" i="2"/>
  <c r="X57" i="2"/>
  <c r="Y57" i="2"/>
  <c r="Z57" i="2"/>
  <c r="P59" i="2"/>
  <c r="Q59" i="2"/>
  <c r="R59" i="2"/>
  <c r="S59" i="2"/>
  <c r="T59" i="2"/>
  <c r="U59" i="2"/>
  <c r="V59" i="2"/>
  <c r="W59" i="2"/>
  <c r="X59" i="2"/>
  <c r="Y59" i="2"/>
  <c r="Z59" i="2"/>
  <c r="P61" i="2"/>
  <c r="Q61" i="2"/>
  <c r="R61" i="2"/>
  <c r="S61" i="2"/>
  <c r="T61" i="2"/>
  <c r="U61" i="2"/>
  <c r="V61" i="2"/>
  <c r="W61" i="2"/>
  <c r="X61" i="2"/>
  <c r="Y61" i="2"/>
  <c r="Z61" i="2"/>
  <c r="P63" i="2"/>
  <c r="Q63" i="2"/>
  <c r="R63" i="2"/>
  <c r="S63" i="2"/>
  <c r="T63" i="2"/>
  <c r="U63" i="2"/>
  <c r="V63" i="2"/>
  <c r="W63" i="2"/>
  <c r="X63" i="2"/>
  <c r="Y63" i="2"/>
  <c r="Z63" i="2"/>
  <c r="P65" i="2"/>
  <c r="Q65" i="2"/>
  <c r="R65" i="2"/>
  <c r="S65" i="2"/>
  <c r="T65" i="2"/>
  <c r="U65" i="2"/>
  <c r="V65" i="2"/>
  <c r="W65" i="2"/>
  <c r="X65" i="2"/>
  <c r="Y65" i="2"/>
  <c r="Z65" i="2"/>
  <c r="P67" i="2"/>
  <c r="Q67" i="2"/>
  <c r="R67" i="2"/>
  <c r="S67" i="2"/>
  <c r="T67" i="2"/>
  <c r="U67" i="2"/>
  <c r="V67" i="2"/>
  <c r="W67" i="2"/>
  <c r="X67" i="2"/>
  <c r="Y67" i="2"/>
  <c r="Z67" i="2"/>
  <c r="P69" i="2"/>
  <c r="Q69" i="2"/>
  <c r="R69" i="2"/>
  <c r="S69" i="2"/>
  <c r="T69" i="2"/>
  <c r="U69" i="2"/>
  <c r="V69" i="2"/>
  <c r="W69" i="2"/>
  <c r="X69" i="2"/>
  <c r="Y69" i="2"/>
  <c r="Z69" i="2"/>
  <c r="P71" i="2"/>
  <c r="Q71" i="2"/>
  <c r="R71" i="2"/>
  <c r="S71" i="2"/>
  <c r="T71" i="2"/>
  <c r="U71" i="2"/>
  <c r="V71" i="2"/>
  <c r="W71" i="2"/>
  <c r="X71" i="2"/>
  <c r="Y71" i="2"/>
  <c r="Z71" i="2"/>
  <c r="P73" i="2"/>
  <c r="Q73" i="2"/>
  <c r="R73" i="2"/>
  <c r="S73" i="2"/>
  <c r="T73" i="2"/>
  <c r="U73" i="2"/>
  <c r="V73" i="2"/>
  <c r="W73" i="2"/>
  <c r="X73" i="2"/>
  <c r="Y73" i="2"/>
  <c r="Z73" i="2"/>
  <c r="P75" i="2"/>
  <c r="Q75" i="2"/>
  <c r="R75" i="2"/>
  <c r="S75" i="2"/>
  <c r="T75" i="2"/>
  <c r="U75" i="2"/>
  <c r="V75" i="2"/>
  <c r="W75" i="2"/>
  <c r="X75" i="2"/>
  <c r="Y75" i="2"/>
  <c r="Z75" i="2"/>
  <c r="P77" i="2"/>
  <c r="Q77" i="2"/>
  <c r="R77" i="2"/>
  <c r="S77" i="2"/>
  <c r="T77" i="2"/>
  <c r="U77" i="2"/>
  <c r="V77" i="2"/>
  <c r="W77" i="2"/>
  <c r="X77" i="2"/>
  <c r="Y77" i="2"/>
  <c r="Z77" i="2"/>
  <c r="P79" i="2"/>
  <c r="Q79" i="2"/>
  <c r="R79" i="2"/>
  <c r="S79" i="2"/>
  <c r="T79" i="2"/>
  <c r="U79" i="2"/>
  <c r="V79" i="2"/>
  <c r="W79" i="2"/>
  <c r="X79" i="2"/>
  <c r="Y79" i="2"/>
  <c r="Z79" i="2"/>
  <c r="P81" i="2"/>
  <c r="Q81" i="2"/>
  <c r="R81" i="2"/>
  <c r="S81" i="2"/>
  <c r="T81" i="2"/>
  <c r="U81" i="2"/>
  <c r="V81" i="2"/>
  <c r="W81" i="2"/>
  <c r="X81" i="2"/>
  <c r="Y81" i="2"/>
  <c r="Z81" i="2"/>
  <c r="P83" i="2"/>
  <c r="Q83" i="2"/>
  <c r="R83" i="2"/>
  <c r="S83" i="2"/>
  <c r="T83" i="2"/>
  <c r="U83" i="2"/>
  <c r="V83" i="2"/>
  <c r="W83" i="2"/>
  <c r="X83" i="2"/>
  <c r="Y83" i="2"/>
  <c r="Z83" i="2"/>
  <c r="P85" i="2"/>
  <c r="Q85" i="2"/>
  <c r="R85" i="2"/>
  <c r="S85" i="2"/>
  <c r="T85" i="2"/>
  <c r="U85" i="2"/>
  <c r="V85" i="2"/>
  <c r="W85" i="2"/>
  <c r="X85" i="2"/>
  <c r="Y85" i="2"/>
  <c r="Z85" i="2"/>
  <c r="P87" i="2"/>
  <c r="Q87" i="2"/>
  <c r="R87" i="2"/>
  <c r="S87" i="2"/>
  <c r="T87" i="2"/>
  <c r="U87" i="2"/>
  <c r="V87" i="2"/>
  <c r="W87" i="2"/>
  <c r="X87" i="2"/>
  <c r="Y87" i="2"/>
  <c r="Z87" i="2"/>
  <c r="P89" i="2"/>
  <c r="Q89" i="2"/>
  <c r="R89" i="2"/>
  <c r="S89" i="2"/>
  <c r="T89" i="2"/>
  <c r="U89" i="2"/>
  <c r="V89" i="2"/>
  <c r="W89" i="2"/>
  <c r="X89" i="2"/>
  <c r="Y89" i="2"/>
  <c r="Z89" i="2"/>
  <c r="P48" i="2"/>
  <c r="Q48" i="2"/>
  <c r="R48" i="2"/>
  <c r="S48" i="2"/>
  <c r="T48" i="2"/>
  <c r="U48" i="2"/>
  <c r="V48" i="2"/>
  <c r="W48" i="2"/>
  <c r="X48" i="2"/>
  <c r="Y48" i="2"/>
  <c r="Z48" i="2"/>
  <c r="O48" i="2"/>
  <c r="P45" i="2"/>
  <c r="Q45" i="2"/>
  <c r="R45" i="2"/>
  <c r="S45" i="2"/>
  <c r="T45" i="2"/>
  <c r="U45" i="2"/>
  <c r="V45" i="2"/>
  <c r="W45" i="2"/>
  <c r="X45" i="2"/>
  <c r="Y45" i="2"/>
  <c r="Z45" i="2"/>
  <c r="P46" i="2"/>
  <c r="Q46" i="2"/>
  <c r="R46" i="2"/>
  <c r="S46" i="2"/>
  <c r="T46" i="2"/>
  <c r="U46" i="2"/>
  <c r="V46" i="2"/>
  <c r="W46" i="2"/>
  <c r="X46" i="2"/>
  <c r="Y46" i="2"/>
  <c r="Z46" i="2"/>
  <c r="P50" i="2"/>
  <c r="Q50" i="2"/>
  <c r="R50" i="2"/>
  <c r="S50" i="2"/>
  <c r="T50" i="2"/>
  <c r="U50" i="2"/>
  <c r="V50" i="2"/>
  <c r="W50" i="2"/>
  <c r="X50" i="2"/>
  <c r="Y50" i="2"/>
  <c r="Z50" i="2"/>
  <c r="P52" i="2"/>
  <c r="Q52" i="2"/>
  <c r="R52" i="2"/>
  <c r="S52" i="2"/>
  <c r="T52" i="2"/>
  <c r="U52" i="2"/>
  <c r="V52" i="2"/>
  <c r="W52" i="2"/>
  <c r="X52" i="2"/>
  <c r="Y52" i="2"/>
  <c r="Z52" i="2"/>
  <c r="P54" i="2"/>
  <c r="Q54" i="2"/>
  <c r="R54" i="2"/>
  <c r="S54" i="2"/>
  <c r="T54" i="2"/>
  <c r="U54" i="2"/>
  <c r="V54" i="2"/>
  <c r="W54" i="2"/>
  <c r="X54" i="2"/>
  <c r="Y54" i="2"/>
  <c r="Z54" i="2"/>
  <c r="P29" i="2"/>
  <c r="Q29" i="2"/>
  <c r="R29" i="2"/>
  <c r="S29" i="2"/>
  <c r="T29" i="2"/>
  <c r="U29" i="2"/>
  <c r="V29" i="2"/>
  <c r="W29" i="2"/>
  <c r="X29" i="2"/>
  <c r="Y29" i="2"/>
  <c r="Z29" i="2"/>
  <c r="P30" i="2"/>
  <c r="Q30" i="2"/>
  <c r="R30" i="2"/>
  <c r="S30" i="2"/>
  <c r="T30" i="2"/>
  <c r="U30" i="2"/>
  <c r="V30" i="2"/>
  <c r="W30" i="2"/>
  <c r="X30" i="2"/>
  <c r="Y30" i="2"/>
  <c r="Z30" i="2"/>
  <c r="P32" i="2"/>
  <c r="Q32" i="2"/>
  <c r="R32" i="2"/>
  <c r="S32" i="2"/>
  <c r="T32" i="2"/>
  <c r="U32" i="2"/>
  <c r="V32" i="2"/>
  <c r="W32" i="2"/>
  <c r="X32" i="2"/>
  <c r="Y32" i="2"/>
  <c r="Z32" i="2"/>
  <c r="P33" i="2"/>
  <c r="Q33" i="2"/>
  <c r="R33" i="2"/>
  <c r="S33" i="2"/>
  <c r="T33" i="2"/>
  <c r="U33" i="2"/>
  <c r="V33" i="2"/>
  <c r="W33" i="2"/>
  <c r="X33" i="2"/>
  <c r="Y33" i="2"/>
  <c r="Z33" i="2"/>
  <c r="P35" i="2"/>
  <c r="Q35" i="2"/>
  <c r="R35" i="2"/>
  <c r="S35" i="2"/>
  <c r="T35" i="2"/>
  <c r="U35" i="2"/>
  <c r="V35" i="2"/>
  <c r="W35" i="2"/>
  <c r="X35" i="2"/>
  <c r="Y35" i="2"/>
  <c r="Z35" i="2"/>
  <c r="P37" i="2"/>
  <c r="Q37" i="2"/>
  <c r="R37" i="2"/>
  <c r="S37" i="2"/>
  <c r="T37" i="2"/>
  <c r="U37" i="2"/>
  <c r="V37" i="2"/>
  <c r="W37" i="2"/>
  <c r="X37" i="2"/>
  <c r="Y37" i="2"/>
  <c r="Z37" i="2"/>
  <c r="P39" i="2"/>
  <c r="Q39" i="2"/>
  <c r="R39" i="2"/>
  <c r="S39" i="2"/>
  <c r="T39" i="2"/>
  <c r="U39" i="2"/>
  <c r="V39" i="2"/>
  <c r="W39" i="2"/>
  <c r="X39" i="2"/>
  <c r="Y39" i="2"/>
  <c r="Z39" i="2"/>
  <c r="P41" i="2"/>
  <c r="Q41" i="2"/>
  <c r="R41" i="2"/>
  <c r="S41" i="2"/>
  <c r="T41" i="2"/>
  <c r="U41" i="2"/>
  <c r="V41" i="2"/>
  <c r="W41" i="2"/>
  <c r="X41" i="2"/>
  <c r="Y41" i="2"/>
  <c r="Z41" i="2"/>
  <c r="P43" i="2"/>
  <c r="Q43" i="2"/>
  <c r="R43" i="2"/>
  <c r="S43" i="2"/>
  <c r="T43" i="2"/>
  <c r="U43" i="2"/>
  <c r="V43" i="2"/>
  <c r="W43" i="2"/>
  <c r="X43" i="2"/>
  <c r="Y43" i="2"/>
  <c r="Z43" i="2"/>
  <c r="P24" i="2"/>
  <c r="Q24" i="2"/>
  <c r="R24" i="2"/>
  <c r="S24" i="2"/>
  <c r="T24" i="2"/>
  <c r="U24" i="2"/>
  <c r="V24" i="2"/>
  <c r="W24" i="2"/>
  <c r="X24" i="2"/>
  <c r="Y24" i="2"/>
  <c r="Z24" i="2"/>
  <c r="P25" i="2"/>
  <c r="Q25" i="2"/>
  <c r="R25" i="2"/>
  <c r="S25" i="2"/>
  <c r="T25" i="2"/>
  <c r="U25" i="2"/>
  <c r="V25" i="2"/>
  <c r="W25" i="2"/>
  <c r="X25" i="2"/>
  <c r="Y25" i="2"/>
  <c r="Z25" i="2"/>
  <c r="P26" i="2"/>
  <c r="Q26" i="2"/>
  <c r="R26" i="2"/>
  <c r="S26" i="2"/>
  <c r="T26" i="2"/>
  <c r="U26" i="2"/>
  <c r="V26" i="2"/>
  <c r="W26" i="2"/>
  <c r="X26" i="2"/>
  <c r="Y26" i="2"/>
  <c r="Z26" i="2"/>
  <c r="P27" i="2"/>
  <c r="Q27" i="2"/>
  <c r="R27" i="2"/>
  <c r="S27" i="2"/>
  <c r="T27" i="2"/>
  <c r="U27" i="2"/>
  <c r="V27" i="2"/>
  <c r="W27" i="2"/>
  <c r="X27" i="2"/>
  <c r="Y27" i="2"/>
  <c r="Z27" i="2"/>
  <c r="P28" i="2"/>
  <c r="Q28" i="2"/>
  <c r="R28" i="2"/>
  <c r="S28" i="2"/>
  <c r="T28" i="2"/>
  <c r="U28" i="2"/>
  <c r="V28" i="2"/>
  <c r="W28" i="2"/>
  <c r="X28" i="2"/>
  <c r="Y28" i="2"/>
  <c r="Z28" i="2"/>
  <c r="O383" i="2"/>
  <c r="O381" i="2"/>
  <c r="O376" i="2"/>
  <c r="O374" i="2"/>
  <c r="O367" i="2"/>
  <c r="O365" i="2"/>
  <c r="O358" i="2"/>
  <c r="O356" i="2"/>
  <c r="O350" i="2"/>
  <c r="O348" i="2"/>
  <c r="O342" i="2"/>
  <c r="O340" i="2"/>
  <c r="O332" i="2"/>
  <c r="O330" i="2"/>
  <c r="O328" i="2"/>
  <c r="O323" i="2"/>
  <c r="O321" i="2"/>
  <c r="O319" i="2"/>
  <c r="O317" i="2"/>
  <c r="O315" i="2"/>
  <c r="O313" i="2"/>
  <c r="O311" i="2"/>
  <c r="O309" i="2"/>
  <c r="O307" i="2"/>
  <c r="O304" i="2"/>
  <c r="O302" i="2"/>
  <c r="O300" i="2"/>
  <c r="O298" i="2"/>
  <c r="O296" i="2"/>
  <c r="O294" i="2"/>
  <c r="O292" i="2"/>
  <c r="O290" i="2"/>
  <c r="O288" i="2"/>
  <c r="O286" i="2"/>
  <c r="O284" i="2"/>
  <c r="O282" i="2"/>
  <c r="O279" i="2"/>
  <c r="O276" i="2"/>
  <c r="O273" i="2"/>
  <c r="O271" i="2"/>
  <c r="O269" i="2"/>
  <c r="O267" i="2"/>
  <c r="O264" i="2"/>
  <c r="O262" i="2"/>
  <c r="O257" i="2"/>
  <c r="O254" i="2"/>
  <c r="O251" i="2"/>
  <c r="O249" i="2"/>
  <c r="O246" i="2"/>
  <c r="O244" i="2"/>
  <c r="O241" i="2"/>
  <c r="O239" i="2"/>
  <c r="O236" i="2"/>
  <c r="O234" i="2"/>
  <c r="O232" i="2"/>
  <c r="O230" i="2"/>
  <c r="O228" i="2"/>
  <c r="O226" i="2"/>
  <c r="O224" i="2"/>
  <c r="O222" i="2"/>
  <c r="O220" i="2"/>
  <c r="O217" i="2"/>
  <c r="O214" i="2"/>
  <c r="O211" i="2"/>
  <c r="O208" i="2"/>
  <c r="O206" i="2"/>
  <c r="O204" i="2"/>
  <c r="O202" i="2"/>
  <c r="O200" i="2"/>
  <c r="O198" i="2"/>
  <c r="O196" i="2"/>
  <c r="O194" i="2"/>
  <c r="O192" i="2"/>
  <c r="O190" i="2"/>
  <c r="O188" i="2"/>
  <c r="O186" i="2"/>
  <c r="O184" i="2"/>
  <c r="O182" i="2"/>
  <c r="O180" i="2"/>
  <c r="O178" i="2"/>
  <c r="O176" i="2"/>
  <c r="O174" i="2"/>
  <c r="O172" i="2"/>
  <c r="O170" i="2"/>
  <c r="O168" i="2"/>
  <c r="O166" i="2"/>
  <c r="O164" i="2"/>
  <c r="O162" i="2"/>
  <c r="O160" i="2"/>
  <c r="O158" i="2"/>
  <c r="O156" i="2"/>
  <c r="O154" i="2"/>
  <c r="O152" i="2"/>
  <c r="O150" i="2"/>
  <c r="O148" i="2"/>
  <c r="O145" i="2"/>
  <c r="O143" i="2"/>
  <c r="O141" i="2"/>
  <c r="O139" i="2"/>
  <c r="O137" i="2"/>
  <c r="O135" i="2"/>
  <c r="O133" i="2"/>
  <c r="O129" i="2"/>
  <c r="O127" i="2"/>
  <c r="O125" i="2"/>
  <c r="O122" i="2"/>
  <c r="O120" i="2"/>
  <c r="O118" i="2"/>
  <c r="O116" i="2"/>
  <c r="O112" i="2"/>
  <c r="O109" i="2"/>
  <c r="O106" i="2"/>
  <c r="O104" i="2"/>
  <c r="O102" i="2"/>
  <c r="O100" i="2"/>
  <c r="O98" i="2"/>
  <c r="O96" i="2"/>
  <c r="O94" i="2"/>
  <c r="O92" i="2"/>
  <c r="O89" i="2"/>
  <c r="O87" i="2"/>
  <c r="O85" i="2"/>
  <c r="O83" i="2"/>
  <c r="O81" i="2"/>
  <c r="O79" i="2"/>
  <c r="O77" i="2"/>
  <c r="O75" i="2"/>
  <c r="O73" i="2"/>
  <c r="O71" i="2"/>
  <c r="O69" i="2"/>
  <c r="O67" i="2"/>
  <c r="O65" i="2"/>
  <c r="O63" i="2"/>
  <c r="O61" i="2"/>
  <c r="O59" i="2"/>
  <c r="O57" i="2"/>
  <c r="O54" i="2"/>
  <c r="O52" i="2"/>
  <c r="O50" i="2"/>
  <c r="O46" i="2"/>
  <c r="O45" i="2"/>
  <c r="O43" i="2"/>
  <c r="O41" i="2"/>
  <c r="O39" i="2"/>
  <c r="O37" i="2"/>
  <c r="O35" i="2"/>
  <c r="O33" i="2"/>
  <c r="O32" i="2"/>
  <c r="O30" i="2"/>
  <c r="O29" i="2"/>
  <c r="O28" i="2"/>
  <c r="O27" i="2"/>
  <c r="O26" i="2"/>
  <c r="O25" i="2"/>
  <c r="O24" i="2"/>
  <c r="P23" i="2"/>
  <c r="Q23" i="2"/>
  <c r="R23" i="2"/>
  <c r="S23" i="2"/>
  <c r="T23" i="2"/>
  <c r="U23" i="2"/>
  <c r="V23" i="2"/>
  <c r="W23" i="2"/>
  <c r="X23" i="2"/>
  <c r="Y23" i="2"/>
  <c r="Z23" i="2"/>
  <c r="O23" i="2"/>
  <c r="R22" i="2"/>
  <c r="S22" i="2"/>
  <c r="T22" i="2"/>
  <c r="U22" i="2"/>
  <c r="V22" i="2"/>
  <c r="W22" i="2"/>
  <c r="X22" i="2"/>
  <c r="Y22" i="2"/>
  <c r="Z22" i="2"/>
  <c r="P22" i="2"/>
  <c r="Q22" i="2"/>
  <c r="O22" i="2"/>
  <c r="K385" i="2" l="1"/>
  <c r="L385" i="2" s="1"/>
  <c r="M385" i="2" s="1"/>
  <c r="K384" i="2"/>
  <c r="L384" i="2" s="1"/>
  <c r="M384" i="2" s="1"/>
  <c r="K383" i="2"/>
  <c r="L383" i="2" s="1"/>
  <c r="M383" i="2" s="1"/>
  <c r="K382" i="2"/>
  <c r="L382" i="2" s="1"/>
  <c r="M382" i="2" s="1"/>
  <c r="K381" i="2"/>
  <c r="L381" i="2" s="1"/>
  <c r="M381" i="2" s="1"/>
  <c r="K380" i="2"/>
  <c r="L380" i="2" s="1"/>
  <c r="M380" i="2" s="1"/>
  <c r="K379" i="2"/>
  <c r="L379" i="2" s="1"/>
  <c r="M379" i="2" s="1"/>
  <c r="K378" i="2"/>
  <c r="L378" i="2" s="1"/>
  <c r="M378" i="2" s="1"/>
  <c r="K377" i="2"/>
  <c r="L377" i="2" s="1"/>
  <c r="M377" i="2" s="1"/>
  <c r="K376" i="2"/>
  <c r="L376" i="2" s="1"/>
  <c r="M376" i="2" s="1"/>
  <c r="K375" i="2"/>
  <c r="L375" i="2" s="1"/>
  <c r="M375" i="2" s="1"/>
  <c r="K374" i="2"/>
  <c r="L374" i="2" s="1"/>
  <c r="M374" i="2" s="1"/>
  <c r="K373" i="2"/>
  <c r="L373" i="2" s="1"/>
  <c r="M373" i="2" s="1"/>
  <c r="K372" i="2"/>
  <c r="L372" i="2" s="1"/>
  <c r="M372" i="2" s="1"/>
  <c r="K371" i="2"/>
  <c r="L371" i="2" s="1"/>
  <c r="M371" i="2" s="1"/>
  <c r="K370" i="2"/>
  <c r="L370" i="2" s="1"/>
  <c r="M370" i="2" s="1"/>
  <c r="K369" i="2"/>
  <c r="L369" i="2" s="1"/>
  <c r="M369" i="2" s="1"/>
  <c r="K368" i="2"/>
  <c r="L368" i="2" s="1"/>
  <c r="M368" i="2" s="1"/>
  <c r="K367" i="2"/>
  <c r="L367" i="2" s="1"/>
  <c r="M367" i="2" s="1"/>
  <c r="K366" i="2"/>
  <c r="L366" i="2" s="1"/>
  <c r="M366" i="2" s="1"/>
  <c r="K365" i="2"/>
  <c r="L365" i="2" s="1"/>
  <c r="M365" i="2" s="1"/>
  <c r="K364" i="2"/>
  <c r="L364" i="2" s="1"/>
  <c r="M364" i="2" s="1"/>
  <c r="K363" i="2"/>
  <c r="L363" i="2" s="1"/>
  <c r="M363" i="2" s="1"/>
  <c r="K362" i="2"/>
  <c r="L362" i="2" s="1"/>
  <c r="M362" i="2" s="1"/>
  <c r="K361" i="2"/>
  <c r="L361" i="2" s="1"/>
  <c r="M361" i="2" s="1"/>
  <c r="K360" i="2"/>
  <c r="L360" i="2" s="1"/>
  <c r="M360" i="2" s="1"/>
  <c r="K359" i="2"/>
  <c r="L359" i="2" s="1"/>
  <c r="M359" i="2" s="1"/>
  <c r="K358" i="2"/>
  <c r="L358" i="2" s="1"/>
  <c r="M358" i="2" s="1"/>
  <c r="K357" i="2"/>
  <c r="L357" i="2" s="1"/>
  <c r="M357" i="2" s="1"/>
  <c r="K356" i="2"/>
  <c r="L356" i="2" s="1"/>
  <c r="M356" i="2" s="1"/>
  <c r="K355" i="2"/>
  <c r="L355" i="2" s="1"/>
  <c r="M355" i="2" s="1"/>
  <c r="K354" i="2"/>
  <c r="L354" i="2" s="1"/>
  <c r="M354" i="2" s="1"/>
  <c r="K353" i="2"/>
  <c r="L353" i="2" s="1"/>
  <c r="M353" i="2" s="1"/>
  <c r="K352" i="2"/>
  <c r="L352" i="2" s="1"/>
  <c r="M352" i="2" s="1"/>
  <c r="K351" i="2"/>
  <c r="L351" i="2" s="1"/>
  <c r="M351" i="2" s="1"/>
  <c r="K350" i="2"/>
  <c r="L350" i="2" s="1"/>
  <c r="M350" i="2" s="1"/>
  <c r="K349" i="2"/>
  <c r="L349" i="2" s="1"/>
  <c r="M349" i="2" s="1"/>
  <c r="K348" i="2"/>
  <c r="L348" i="2" s="1"/>
  <c r="M348" i="2" s="1"/>
  <c r="K347" i="2"/>
  <c r="L347" i="2" s="1"/>
  <c r="M347" i="2" s="1"/>
  <c r="K346" i="2"/>
  <c r="L346" i="2" s="1"/>
  <c r="M346" i="2" s="1"/>
  <c r="K345" i="2"/>
  <c r="L345" i="2" s="1"/>
  <c r="M345" i="2" s="1"/>
  <c r="K344" i="2"/>
  <c r="L344" i="2" s="1"/>
  <c r="M344" i="2" s="1"/>
  <c r="K343" i="2"/>
  <c r="L343" i="2" s="1"/>
  <c r="M343" i="2" s="1"/>
  <c r="K342" i="2"/>
  <c r="L342" i="2" s="1"/>
  <c r="M342" i="2" s="1"/>
  <c r="K341" i="2"/>
  <c r="L341" i="2" s="1"/>
  <c r="M341" i="2" s="1"/>
  <c r="K340" i="2"/>
  <c r="L340" i="2" s="1"/>
  <c r="M340" i="2" s="1"/>
  <c r="K339" i="2"/>
  <c r="L339" i="2" s="1"/>
  <c r="M339" i="2" s="1"/>
  <c r="K338" i="2"/>
  <c r="L338" i="2" s="1"/>
  <c r="M338" i="2" s="1"/>
  <c r="K337" i="2"/>
  <c r="L337" i="2" s="1"/>
  <c r="M337" i="2" s="1"/>
  <c r="K336" i="2"/>
  <c r="L336" i="2" s="1"/>
  <c r="M336" i="2" s="1"/>
  <c r="K335" i="2"/>
  <c r="L335" i="2" s="1"/>
  <c r="M335" i="2" s="1"/>
  <c r="K334" i="2"/>
  <c r="L334" i="2" s="1"/>
  <c r="M334" i="2" s="1"/>
  <c r="K333" i="2"/>
  <c r="L333" i="2" s="1"/>
  <c r="M333" i="2" s="1"/>
  <c r="K332" i="2"/>
  <c r="L332" i="2" s="1"/>
  <c r="M332" i="2" s="1"/>
  <c r="K331" i="2"/>
  <c r="L331" i="2" s="1"/>
  <c r="M331" i="2" s="1"/>
  <c r="K330" i="2"/>
  <c r="L330" i="2" s="1"/>
  <c r="M330" i="2" s="1"/>
  <c r="K329" i="2"/>
  <c r="L329" i="2" s="1"/>
  <c r="M329" i="2" s="1"/>
  <c r="K328" i="2"/>
  <c r="L328" i="2" s="1"/>
  <c r="M328" i="2" s="1"/>
  <c r="K327" i="2"/>
  <c r="L327" i="2" s="1"/>
  <c r="M327" i="2" s="1"/>
  <c r="K326" i="2"/>
  <c r="L326" i="2" s="1"/>
  <c r="M326" i="2" s="1"/>
  <c r="K325" i="2"/>
  <c r="L325" i="2" s="1"/>
  <c r="M325" i="2" s="1"/>
  <c r="K324" i="2"/>
  <c r="L324" i="2" s="1"/>
  <c r="M324" i="2" s="1"/>
  <c r="K323" i="2"/>
  <c r="L323" i="2" s="1"/>
  <c r="M323" i="2" s="1"/>
  <c r="K322" i="2"/>
  <c r="L322" i="2" s="1"/>
  <c r="M322" i="2" s="1"/>
  <c r="K321" i="2"/>
  <c r="L321" i="2" s="1"/>
  <c r="M321" i="2" s="1"/>
  <c r="K320" i="2"/>
  <c r="L320" i="2" s="1"/>
  <c r="M320" i="2" s="1"/>
  <c r="K319" i="2"/>
  <c r="L319" i="2" s="1"/>
  <c r="M319" i="2" s="1"/>
  <c r="K318" i="2"/>
  <c r="L318" i="2" s="1"/>
  <c r="M318" i="2" s="1"/>
  <c r="K317" i="2"/>
  <c r="L317" i="2" s="1"/>
  <c r="M317" i="2" s="1"/>
  <c r="K316" i="2"/>
  <c r="L316" i="2" s="1"/>
  <c r="M316" i="2" s="1"/>
  <c r="K315" i="2"/>
  <c r="L315" i="2" s="1"/>
  <c r="M315" i="2" s="1"/>
  <c r="K314" i="2"/>
  <c r="L314" i="2" s="1"/>
  <c r="M314" i="2" s="1"/>
  <c r="K313" i="2"/>
  <c r="L313" i="2" s="1"/>
  <c r="M313" i="2" s="1"/>
  <c r="K312" i="2"/>
  <c r="L312" i="2" s="1"/>
  <c r="M312" i="2" s="1"/>
  <c r="K311" i="2"/>
  <c r="L311" i="2" s="1"/>
  <c r="M311" i="2" s="1"/>
  <c r="K310" i="2"/>
  <c r="L310" i="2" s="1"/>
  <c r="M310" i="2" s="1"/>
  <c r="K309" i="2"/>
  <c r="L309" i="2" s="1"/>
  <c r="M309" i="2" s="1"/>
  <c r="K308" i="2"/>
  <c r="L308" i="2" s="1"/>
  <c r="M308" i="2" s="1"/>
  <c r="K307" i="2"/>
  <c r="L307" i="2" s="1"/>
  <c r="M307" i="2" s="1"/>
  <c r="K306" i="2"/>
  <c r="L306" i="2" s="1"/>
  <c r="M306" i="2" s="1"/>
  <c r="K305" i="2"/>
  <c r="L305" i="2" s="1"/>
  <c r="M305" i="2" s="1"/>
  <c r="K304" i="2"/>
  <c r="L304" i="2" s="1"/>
  <c r="M304" i="2" s="1"/>
  <c r="K303" i="2"/>
  <c r="L303" i="2" s="1"/>
  <c r="M303" i="2" s="1"/>
  <c r="K302" i="2"/>
  <c r="L302" i="2" s="1"/>
  <c r="M302" i="2" s="1"/>
  <c r="K301" i="2"/>
  <c r="L301" i="2" s="1"/>
  <c r="M301" i="2" s="1"/>
  <c r="K300" i="2"/>
  <c r="L300" i="2" s="1"/>
  <c r="M300" i="2" s="1"/>
  <c r="K299" i="2"/>
  <c r="L299" i="2" s="1"/>
  <c r="M299" i="2" s="1"/>
  <c r="K298" i="2"/>
  <c r="L298" i="2" s="1"/>
  <c r="M298" i="2" s="1"/>
  <c r="K297" i="2"/>
  <c r="L297" i="2" s="1"/>
  <c r="M297" i="2" s="1"/>
  <c r="K296" i="2"/>
  <c r="L296" i="2" s="1"/>
  <c r="M296" i="2" s="1"/>
  <c r="K295" i="2"/>
  <c r="L295" i="2" s="1"/>
  <c r="M295" i="2" s="1"/>
  <c r="K294" i="2"/>
  <c r="L294" i="2" s="1"/>
  <c r="M294" i="2" s="1"/>
  <c r="K293" i="2"/>
  <c r="L293" i="2" s="1"/>
  <c r="M293" i="2" s="1"/>
  <c r="K292" i="2"/>
  <c r="L292" i="2" s="1"/>
  <c r="M292" i="2" s="1"/>
  <c r="K291" i="2"/>
  <c r="L291" i="2" s="1"/>
  <c r="M291" i="2" s="1"/>
  <c r="K290" i="2"/>
  <c r="L290" i="2" s="1"/>
  <c r="M290" i="2" s="1"/>
  <c r="K289" i="2"/>
  <c r="L289" i="2" s="1"/>
  <c r="M289" i="2" s="1"/>
  <c r="K288" i="2"/>
  <c r="L288" i="2" s="1"/>
  <c r="M288" i="2" s="1"/>
  <c r="K287" i="2"/>
  <c r="L287" i="2" s="1"/>
  <c r="M287" i="2" s="1"/>
  <c r="K286" i="2"/>
  <c r="L286" i="2" s="1"/>
  <c r="M286" i="2" s="1"/>
  <c r="K285" i="2"/>
  <c r="L285" i="2" s="1"/>
  <c r="M285" i="2" s="1"/>
  <c r="K284" i="2"/>
  <c r="L284" i="2" s="1"/>
  <c r="M284" i="2" s="1"/>
  <c r="K283" i="2"/>
  <c r="L283" i="2" s="1"/>
  <c r="M283" i="2" s="1"/>
  <c r="K282" i="2"/>
  <c r="L282" i="2" s="1"/>
  <c r="M282" i="2" s="1"/>
  <c r="K281" i="2"/>
  <c r="L281" i="2" s="1"/>
  <c r="M281" i="2" s="1"/>
  <c r="K280" i="2"/>
  <c r="L280" i="2" s="1"/>
  <c r="M280" i="2" s="1"/>
  <c r="K279" i="2"/>
  <c r="L279" i="2" s="1"/>
  <c r="M279" i="2" s="1"/>
  <c r="K278" i="2"/>
  <c r="L278" i="2" s="1"/>
  <c r="M278" i="2" s="1"/>
  <c r="K277" i="2"/>
  <c r="L277" i="2" s="1"/>
  <c r="M277" i="2" s="1"/>
  <c r="K276" i="2"/>
  <c r="L276" i="2" s="1"/>
  <c r="M276" i="2" s="1"/>
  <c r="K275" i="2"/>
  <c r="L275" i="2" s="1"/>
  <c r="M275" i="2" s="1"/>
  <c r="K274" i="2"/>
  <c r="L274" i="2" s="1"/>
  <c r="M274" i="2" s="1"/>
  <c r="K273" i="2"/>
  <c r="L273" i="2" s="1"/>
  <c r="M273" i="2" s="1"/>
  <c r="K272" i="2"/>
  <c r="L272" i="2" s="1"/>
  <c r="M272" i="2" s="1"/>
  <c r="K271" i="2"/>
  <c r="L271" i="2" s="1"/>
  <c r="M271" i="2" s="1"/>
  <c r="K270" i="2"/>
  <c r="L270" i="2" s="1"/>
  <c r="M270" i="2" s="1"/>
  <c r="K269" i="2"/>
  <c r="L269" i="2" s="1"/>
  <c r="M269" i="2" s="1"/>
  <c r="K268" i="2"/>
  <c r="L268" i="2" s="1"/>
  <c r="M268" i="2" s="1"/>
  <c r="K267" i="2"/>
  <c r="L267" i="2" s="1"/>
  <c r="M267" i="2" s="1"/>
  <c r="K266" i="2"/>
  <c r="L266" i="2" s="1"/>
  <c r="M266" i="2" s="1"/>
  <c r="K265" i="2"/>
  <c r="L265" i="2" s="1"/>
  <c r="M265" i="2" s="1"/>
  <c r="K264" i="2"/>
  <c r="L264" i="2" s="1"/>
  <c r="M264" i="2" s="1"/>
  <c r="K263" i="2"/>
  <c r="L263" i="2" s="1"/>
  <c r="M263" i="2" s="1"/>
  <c r="K262" i="2"/>
  <c r="L262" i="2" s="1"/>
  <c r="M262" i="2" s="1"/>
  <c r="K260" i="2"/>
  <c r="L260" i="2" s="1"/>
  <c r="M260" i="2" s="1"/>
  <c r="K259" i="2"/>
  <c r="L259" i="2" s="1"/>
  <c r="M259" i="2" s="1"/>
  <c r="K258" i="2"/>
  <c r="L258" i="2" s="1"/>
  <c r="M258" i="2" s="1"/>
  <c r="K257" i="2"/>
  <c r="L257" i="2" s="1"/>
  <c r="M257" i="2" s="1"/>
  <c r="K256" i="2"/>
  <c r="L256" i="2" s="1"/>
  <c r="M256" i="2" s="1"/>
  <c r="K255" i="2"/>
  <c r="L255" i="2" s="1"/>
  <c r="M255" i="2" s="1"/>
  <c r="K254" i="2"/>
  <c r="L254" i="2" s="1"/>
  <c r="M254" i="2" s="1"/>
  <c r="K253" i="2"/>
  <c r="L253" i="2" s="1"/>
  <c r="M253" i="2" s="1"/>
  <c r="K252" i="2"/>
  <c r="L252" i="2" s="1"/>
  <c r="M252" i="2" s="1"/>
  <c r="K251" i="2"/>
  <c r="L251" i="2" s="1"/>
  <c r="M251" i="2" s="1"/>
  <c r="K250" i="2"/>
  <c r="L250" i="2" s="1"/>
  <c r="M250" i="2" s="1"/>
  <c r="K249" i="2"/>
  <c r="L249" i="2" s="1"/>
  <c r="M249" i="2" s="1"/>
  <c r="K248" i="2"/>
  <c r="L248" i="2" s="1"/>
  <c r="M248" i="2" s="1"/>
  <c r="K247" i="2"/>
  <c r="L247" i="2" s="1"/>
  <c r="M247" i="2" s="1"/>
  <c r="K246" i="2"/>
  <c r="L246" i="2" s="1"/>
  <c r="M246" i="2" s="1"/>
  <c r="K245" i="2"/>
  <c r="L245" i="2" s="1"/>
  <c r="M245" i="2" s="1"/>
  <c r="K244" i="2"/>
  <c r="L244" i="2" s="1"/>
  <c r="M244" i="2" s="1"/>
  <c r="K243" i="2"/>
  <c r="L243" i="2" s="1"/>
  <c r="M243" i="2" s="1"/>
  <c r="K242" i="2"/>
  <c r="L242" i="2" s="1"/>
  <c r="M242" i="2" s="1"/>
  <c r="K241" i="2"/>
  <c r="L241" i="2" s="1"/>
  <c r="M241" i="2" s="1"/>
  <c r="K240" i="2"/>
  <c r="L240" i="2" s="1"/>
  <c r="M240" i="2" s="1"/>
  <c r="K239" i="2"/>
  <c r="L239" i="2" s="1"/>
  <c r="M239" i="2" s="1"/>
  <c r="K238" i="2"/>
  <c r="L238" i="2" s="1"/>
  <c r="M238" i="2" s="1"/>
  <c r="K237" i="2"/>
  <c r="L237" i="2" s="1"/>
  <c r="M237" i="2" s="1"/>
  <c r="K236" i="2"/>
  <c r="L236" i="2" s="1"/>
  <c r="M236" i="2" s="1"/>
  <c r="K235" i="2"/>
  <c r="L235" i="2" s="1"/>
  <c r="M235" i="2" s="1"/>
  <c r="K234" i="2"/>
  <c r="L234" i="2" s="1"/>
  <c r="M234" i="2" s="1"/>
  <c r="K233" i="2"/>
  <c r="L233" i="2" s="1"/>
  <c r="M233" i="2" s="1"/>
  <c r="K232" i="2"/>
  <c r="L232" i="2" s="1"/>
  <c r="M232" i="2" s="1"/>
  <c r="K231" i="2"/>
  <c r="L231" i="2" s="1"/>
  <c r="M231" i="2" s="1"/>
  <c r="K230" i="2"/>
  <c r="L230" i="2" s="1"/>
  <c r="M230" i="2" s="1"/>
  <c r="K229" i="2"/>
  <c r="L229" i="2" s="1"/>
  <c r="M229" i="2" s="1"/>
  <c r="K228" i="2"/>
  <c r="L228" i="2" s="1"/>
  <c r="M228" i="2" s="1"/>
  <c r="K227" i="2"/>
  <c r="L227" i="2" s="1"/>
  <c r="M227" i="2" s="1"/>
  <c r="K226" i="2"/>
  <c r="L226" i="2" s="1"/>
  <c r="M226" i="2" s="1"/>
  <c r="K225" i="2"/>
  <c r="L225" i="2" s="1"/>
  <c r="M225" i="2" s="1"/>
  <c r="K224" i="2"/>
  <c r="L224" i="2" s="1"/>
  <c r="M224" i="2" s="1"/>
  <c r="K223" i="2"/>
  <c r="L223" i="2" s="1"/>
  <c r="M223" i="2" s="1"/>
  <c r="K222" i="2"/>
  <c r="L222" i="2" s="1"/>
  <c r="M222" i="2" s="1"/>
  <c r="K221" i="2"/>
  <c r="L221" i="2" s="1"/>
  <c r="M221" i="2" s="1"/>
  <c r="K220" i="2"/>
  <c r="L220" i="2" s="1"/>
  <c r="M220" i="2" s="1"/>
  <c r="K219" i="2"/>
  <c r="L219" i="2" s="1"/>
  <c r="M219" i="2" s="1"/>
  <c r="K218" i="2"/>
  <c r="L218" i="2" s="1"/>
  <c r="M218" i="2" s="1"/>
  <c r="K217" i="2"/>
  <c r="L217" i="2" s="1"/>
  <c r="M217" i="2" s="1"/>
  <c r="K216" i="2"/>
  <c r="L216" i="2" s="1"/>
  <c r="M216" i="2" s="1"/>
  <c r="K215" i="2"/>
  <c r="L215" i="2" s="1"/>
  <c r="M215" i="2" s="1"/>
  <c r="K214" i="2"/>
  <c r="L214" i="2" s="1"/>
  <c r="M214" i="2" s="1"/>
  <c r="K213" i="2"/>
  <c r="L213" i="2" s="1"/>
  <c r="M213" i="2" s="1"/>
  <c r="K212" i="2"/>
  <c r="L212" i="2" s="1"/>
  <c r="M212" i="2" s="1"/>
  <c r="K211" i="2"/>
  <c r="L211" i="2" s="1"/>
  <c r="M211" i="2" s="1"/>
  <c r="K210" i="2"/>
  <c r="L210" i="2" s="1"/>
  <c r="M210" i="2" s="1"/>
  <c r="K209" i="2"/>
  <c r="L209" i="2" s="1"/>
  <c r="M209" i="2" s="1"/>
  <c r="K208" i="2"/>
  <c r="L208" i="2" s="1"/>
  <c r="M208" i="2" s="1"/>
  <c r="K207" i="2"/>
  <c r="L207" i="2" s="1"/>
  <c r="M207" i="2" s="1"/>
  <c r="K206" i="2"/>
  <c r="L206" i="2" s="1"/>
  <c r="M206" i="2" s="1"/>
  <c r="K205" i="2"/>
  <c r="L205" i="2" s="1"/>
  <c r="M205" i="2" s="1"/>
  <c r="K204" i="2"/>
  <c r="L204" i="2" s="1"/>
  <c r="M204" i="2" s="1"/>
  <c r="K203" i="2"/>
  <c r="L203" i="2" s="1"/>
  <c r="M203" i="2" s="1"/>
  <c r="K202" i="2"/>
  <c r="L202" i="2" s="1"/>
  <c r="M202" i="2" s="1"/>
  <c r="K201" i="2"/>
  <c r="L201" i="2" s="1"/>
  <c r="M201" i="2" s="1"/>
  <c r="K200" i="2"/>
  <c r="L200" i="2" s="1"/>
  <c r="M200" i="2" s="1"/>
  <c r="K199" i="2"/>
  <c r="L199" i="2" s="1"/>
  <c r="M199" i="2" s="1"/>
  <c r="K198" i="2"/>
  <c r="L198" i="2" s="1"/>
  <c r="M198" i="2" s="1"/>
  <c r="K197" i="2"/>
  <c r="L197" i="2" s="1"/>
  <c r="M197" i="2" s="1"/>
  <c r="K196" i="2"/>
  <c r="L196" i="2" s="1"/>
  <c r="M196" i="2" s="1"/>
  <c r="K195" i="2"/>
  <c r="L195" i="2" s="1"/>
  <c r="M195" i="2" s="1"/>
  <c r="K194" i="2"/>
  <c r="L194" i="2" s="1"/>
  <c r="M194" i="2" s="1"/>
  <c r="K193" i="2"/>
  <c r="L193" i="2" s="1"/>
  <c r="M193" i="2" s="1"/>
  <c r="K192" i="2"/>
  <c r="L192" i="2" s="1"/>
  <c r="M192" i="2" s="1"/>
  <c r="K191" i="2"/>
  <c r="L191" i="2" s="1"/>
  <c r="M191" i="2" s="1"/>
  <c r="K190" i="2"/>
  <c r="L190" i="2" s="1"/>
  <c r="M190" i="2" s="1"/>
  <c r="K189" i="2"/>
  <c r="L189" i="2" s="1"/>
  <c r="M189" i="2" s="1"/>
  <c r="K188" i="2"/>
  <c r="L188" i="2" s="1"/>
  <c r="M188" i="2" s="1"/>
  <c r="K187" i="2"/>
  <c r="L187" i="2" s="1"/>
  <c r="M187" i="2" s="1"/>
  <c r="K186" i="2"/>
  <c r="L186" i="2" s="1"/>
  <c r="M186" i="2" s="1"/>
  <c r="K185" i="2"/>
  <c r="L185" i="2" s="1"/>
  <c r="M185" i="2" s="1"/>
  <c r="K184" i="2"/>
  <c r="L184" i="2" s="1"/>
  <c r="M184" i="2" s="1"/>
  <c r="K183" i="2"/>
  <c r="L183" i="2" s="1"/>
  <c r="M183" i="2" s="1"/>
  <c r="K182" i="2"/>
  <c r="L182" i="2" s="1"/>
  <c r="M182" i="2" s="1"/>
  <c r="K181" i="2"/>
  <c r="L181" i="2" s="1"/>
  <c r="M181" i="2" s="1"/>
  <c r="K180" i="2"/>
  <c r="L180" i="2" s="1"/>
  <c r="M180" i="2" s="1"/>
  <c r="K179" i="2"/>
  <c r="L179" i="2" s="1"/>
  <c r="M179" i="2" s="1"/>
  <c r="K178" i="2"/>
  <c r="L178" i="2" s="1"/>
  <c r="M178" i="2" s="1"/>
  <c r="K177" i="2"/>
  <c r="L177" i="2" s="1"/>
  <c r="M177" i="2" s="1"/>
  <c r="K176" i="2"/>
  <c r="L176" i="2" s="1"/>
  <c r="M176" i="2" s="1"/>
  <c r="K175" i="2"/>
  <c r="L175" i="2" s="1"/>
  <c r="M175" i="2" s="1"/>
  <c r="K174" i="2"/>
  <c r="L174" i="2" s="1"/>
  <c r="M174" i="2" s="1"/>
  <c r="K173" i="2"/>
  <c r="L173" i="2" s="1"/>
  <c r="M173" i="2" s="1"/>
  <c r="K172" i="2"/>
  <c r="L172" i="2" s="1"/>
  <c r="M172" i="2" s="1"/>
  <c r="K171" i="2"/>
  <c r="L171" i="2" s="1"/>
  <c r="M171" i="2" s="1"/>
  <c r="K170" i="2"/>
  <c r="L170" i="2" s="1"/>
  <c r="M170" i="2" s="1"/>
  <c r="K169" i="2"/>
  <c r="L169" i="2" s="1"/>
  <c r="M169" i="2" s="1"/>
  <c r="K168" i="2"/>
  <c r="L168" i="2" s="1"/>
  <c r="M168" i="2" s="1"/>
  <c r="K167" i="2"/>
  <c r="L167" i="2" s="1"/>
  <c r="M167" i="2" s="1"/>
  <c r="K166" i="2"/>
  <c r="L166" i="2" s="1"/>
  <c r="M166" i="2" s="1"/>
  <c r="K165" i="2"/>
  <c r="L165" i="2" s="1"/>
  <c r="M165" i="2" s="1"/>
  <c r="K164" i="2"/>
  <c r="L164" i="2" s="1"/>
  <c r="M164" i="2" s="1"/>
  <c r="K163" i="2"/>
  <c r="L163" i="2" s="1"/>
  <c r="M163" i="2" s="1"/>
  <c r="K162" i="2"/>
  <c r="L162" i="2" s="1"/>
  <c r="M162" i="2" s="1"/>
  <c r="K161" i="2"/>
  <c r="L161" i="2" s="1"/>
  <c r="M161" i="2" s="1"/>
  <c r="K160" i="2"/>
  <c r="L160" i="2" s="1"/>
  <c r="M160" i="2" s="1"/>
  <c r="K159" i="2"/>
  <c r="L159" i="2" s="1"/>
  <c r="M159" i="2" s="1"/>
  <c r="K158" i="2"/>
  <c r="L158" i="2" s="1"/>
  <c r="M158" i="2" s="1"/>
  <c r="K157" i="2"/>
  <c r="L157" i="2" s="1"/>
  <c r="M157" i="2" s="1"/>
  <c r="K156" i="2"/>
  <c r="L156" i="2" s="1"/>
  <c r="M156" i="2" s="1"/>
  <c r="K155" i="2"/>
  <c r="L155" i="2" s="1"/>
  <c r="M155" i="2" s="1"/>
  <c r="K154" i="2"/>
  <c r="L154" i="2" s="1"/>
  <c r="M154" i="2" s="1"/>
  <c r="K153" i="2"/>
  <c r="L153" i="2" s="1"/>
  <c r="M153" i="2" s="1"/>
  <c r="K152" i="2"/>
  <c r="L152" i="2" s="1"/>
  <c r="M152" i="2" s="1"/>
  <c r="K151" i="2"/>
  <c r="L151" i="2" s="1"/>
  <c r="M151" i="2" s="1"/>
  <c r="K150" i="2"/>
  <c r="L150" i="2" s="1"/>
  <c r="M150" i="2" s="1"/>
  <c r="K149" i="2"/>
  <c r="L149" i="2" s="1"/>
  <c r="M149" i="2" s="1"/>
  <c r="K148" i="2"/>
  <c r="L148" i="2" s="1"/>
  <c r="M148" i="2" s="1"/>
  <c r="K147" i="2"/>
  <c r="L147" i="2" s="1"/>
  <c r="M147" i="2" s="1"/>
  <c r="K146" i="2"/>
  <c r="L146" i="2" s="1"/>
  <c r="M146" i="2" s="1"/>
  <c r="K145" i="2"/>
  <c r="L145" i="2" s="1"/>
  <c r="M145" i="2" s="1"/>
  <c r="K144" i="2"/>
  <c r="L144" i="2" s="1"/>
  <c r="M144" i="2" s="1"/>
  <c r="K143" i="2"/>
  <c r="L143" i="2" s="1"/>
  <c r="M143" i="2" s="1"/>
  <c r="K142" i="2"/>
  <c r="L142" i="2" s="1"/>
  <c r="M142" i="2" s="1"/>
  <c r="K141" i="2"/>
  <c r="L141" i="2" s="1"/>
  <c r="M141" i="2" s="1"/>
  <c r="K140" i="2"/>
  <c r="L140" i="2" s="1"/>
  <c r="M140" i="2" s="1"/>
  <c r="K139" i="2"/>
  <c r="L139" i="2" s="1"/>
  <c r="M139" i="2" s="1"/>
  <c r="K138" i="2"/>
  <c r="L138" i="2" s="1"/>
  <c r="M138" i="2" s="1"/>
  <c r="K137" i="2"/>
  <c r="L137" i="2" s="1"/>
  <c r="M137" i="2" s="1"/>
  <c r="K136" i="2"/>
  <c r="L136" i="2" s="1"/>
  <c r="M136" i="2" s="1"/>
  <c r="K135" i="2"/>
  <c r="L135" i="2" s="1"/>
  <c r="M135" i="2" s="1"/>
  <c r="K134" i="2"/>
  <c r="L134" i="2" s="1"/>
  <c r="M134" i="2" s="1"/>
  <c r="K133" i="2"/>
  <c r="L133" i="2" s="1"/>
  <c r="M133" i="2" s="1"/>
  <c r="K132" i="2"/>
  <c r="L132" i="2" s="1"/>
  <c r="M132" i="2" s="1"/>
  <c r="K131" i="2"/>
  <c r="L131" i="2" s="1"/>
  <c r="M131" i="2" s="1"/>
  <c r="K130" i="2"/>
  <c r="L130" i="2" s="1"/>
  <c r="M130" i="2" s="1"/>
  <c r="K129" i="2"/>
  <c r="L129" i="2" s="1"/>
  <c r="M129" i="2" s="1"/>
  <c r="K128" i="2"/>
  <c r="L128" i="2" s="1"/>
  <c r="M128" i="2" s="1"/>
  <c r="K127" i="2"/>
  <c r="L127" i="2" s="1"/>
  <c r="M127" i="2" s="1"/>
  <c r="K126" i="2"/>
  <c r="L126" i="2" s="1"/>
  <c r="M126" i="2" s="1"/>
  <c r="K125" i="2"/>
  <c r="L125" i="2" s="1"/>
  <c r="M125" i="2" s="1"/>
  <c r="K124" i="2"/>
  <c r="L124" i="2" s="1"/>
  <c r="M124" i="2" s="1"/>
  <c r="K123" i="2"/>
  <c r="L123" i="2" s="1"/>
  <c r="M123" i="2" s="1"/>
  <c r="K122" i="2"/>
  <c r="L122" i="2" s="1"/>
  <c r="M122" i="2" s="1"/>
  <c r="K121" i="2"/>
  <c r="L121" i="2" s="1"/>
  <c r="M121" i="2" s="1"/>
  <c r="K120" i="2"/>
  <c r="L120" i="2" s="1"/>
  <c r="M120" i="2" s="1"/>
  <c r="K119" i="2"/>
  <c r="L119" i="2" s="1"/>
  <c r="M119" i="2" s="1"/>
  <c r="K118" i="2"/>
  <c r="L118" i="2" s="1"/>
  <c r="M118" i="2" s="1"/>
  <c r="K117" i="2"/>
  <c r="L117" i="2" s="1"/>
  <c r="M117" i="2" s="1"/>
  <c r="K116" i="2"/>
  <c r="L116" i="2" s="1"/>
  <c r="M116" i="2" s="1"/>
  <c r="K115" i="2"/>
  <c r="L115" i="2" s="1"/>
  <c r="M115" i="2" s="1"/>
  <c r="K114" i="2"/>
  <c r="L114" i="2" s="1"/>
  <c r="M114" i="2" s="1"/>
  <c r="K113" i="2"/>
  <c r="L113" i="2" s="1"/>
  <c r="M113" i="2" s="1"/>
  <c r="K112" i="2"/>
  <c r="L112" i="2" s="1"/>
  <c r="M112" i="2" s="1"/>
  <c r="K111" i="2"/>
  <c r="L111" i="2" s="1"/>
  <c r="M111" i="2" s="1"/>
  <c r="K110" i="2"/>
  <c r="L110" i="2" s="1"/>
  <c r="M110" i="2" s="1"/>
  <c r="K109" i="2"/>
  <c r="L109" i="2" s="1"/>
  <c r="M109" i="2" s="1"/>
  <c r="K108" i="2"/>
  <c r="L108" i="2" s="1"/>
  <c r="M108" i="2" s="1"/>
  <c r="K107" i="2"/>
  <c r="L107" i="2" s="1"/>
  <c r="M107" i="2" s="1"/>
  <c r="K106" i="2"/>
  <c r="L106" i="2" s="1"/>
  <c r="M106" i="2" s="1"/>
  <c r="K105" i="2"/>
  <c r="L105" i="2" s="1"/>
  <c r="M105" i="2" s="1"/>
  <c r="K104" i="2"/>
  <c r="L104" i="2" s="1"/>
  <c r="M104" i="2" s="1"/>
  <c r="K103" i="2"/>
  <c r="L103" i="2" s="1"/>
  <c r="M103" i="2" s="1"/>
  <c r="K102" i="2"/>
  <c r="L102" i="2" s="1"/>
  <c r="M102" i="2" s="1"/>
  <c r="K101" i="2"/>
  <c r="L101" i="2" s="1"/>
  <c r="M101" i="2" s="1"/>
  <c r="K100" i="2"/>
  <c r="L100" i="2" s="1"/>
  <c r="M100" i="2" s="1"/>
  <c r="K99" i="2"/>
  <c r="L99" i="2" s="1"/>
  <c r="M99" i="2" s="1"/>
  <c r="K98" i="2"/>
  <c r="L98" i="2" s="1"/>
  <c r="M98" i="2" s="1"/>
  <c r="K97" i="2"/>
  <c r="L97" i="2" s="1"/>
  <c r="M97" i="2" s="1"/>
  <c r="K96" i="2"/>
  <c r="L96" i="2" s="1"/>
  <c r="M96" i="2" s="1"/>
  <c r="K95" i="2"/>
  <c r="L95" i="2" s="1"/>
  <c r="M95" i="2" s="1"/>
  <c r="K94" i="2"/>
  <c r="L94" i="2" s="1"/>
  <c r="M94" i="2" s="1"/>
  <c r="K93" i="2"/>
  <c r="L93" i="2" s="1"/>
  <c r="M93" i="2" s="1"/>
  <c r="K92" i="2"/>
  <c r="L92" i="2" s="1"/>
  <c r="M92" i="2" s="1"/>
  <c r="K91" i="2"/>
  <c r="L91" i="2" s="1"/>
  <c r="M91" i="2" s="1"/>
  <c r="K90" i="2"/>
  <c r="L90" i="2" s="1"/>
  <c r="M90" i="2" s="1"/>
  <c r="K89" i="2"/>
  <c r="L89" i="2" s="1"/>
  <c r="M89" i="2" s="1"/>
  <c r="K88" i="2"/>
  <c r="L88" i="2" s="1"/>
  <c r="M88" i="2" s="1"/>
  <c r="K87" i="2"/>
  <c r="L87" i="2" s="1"/>
  <c r="M87" i="2" s="1"/>
  <c r="K86" i="2"/>
  <c r="L86" i="2" s="1"/>
  <c r="M86" i="2" s="1"/>
  <c r="K85" i="2"/>
  <c r="L85" i="2" s="1"/>
  <c r="M85" i="2" s="1"/>
  <c r="K84" i="2"/>
  <c r="L84" i="2" s="1"/>
  <c r="M84" i="2" s="1"/>
  <c r="K83" i="2"/>
  <c r="L83" i="2" s="1"/>
  <c r="M83" i="2" s="1"/>
  <c r="K82" i="2"/>
  <c r="L82" i="2" s="1"/>
  <c r="M82" i="2" s="1"/>
  <c r="K81" i="2"/>
  <c r="L81" i="2" s="1"/>
  <c r="M81" i="2" s="1"/>
  <c r="K80" i="2"/>
  <c r="L80" i="2" s="1"/>
  <c r="M80" i="2" s="1"/>
  <c r="K79" i="2"/>
  <c r="L79" i="2" s="1"/>
  <c r="M79" i="2" s="1"/>
  <c r="K78" i="2"/>
  <c r="L78" i="2" s="1"/>
  <c r="M78" i="2" s="1"/>
  <c r="K77" i="2"/>
  <c r="L77" i="2" s="1"/>
  <c r="M77" i="2" s="1"/>
  <c r="K76" i="2"/>
  <c r="L76" i="2" s="1"/>
  <c r="M76" i="2" s="1"/>
  <c r="K75" i="2"/>
  <c r="L75" i="2" s="1"/>
  <c r="M75" i="2" s="1"/>
  <c r="K74" i="2"/>
  <c r="L74" i="2" s="1"/>
  <c r="M74" i="2" s="1"/>
  <c r="K73" i="2"/>
  <c r="L73" i="2" s="1"/>
  <c r="M73" i="2" s="1"/>
  <c r="K72" i="2"/>
  <c r="L72" i="2" s="1"/>
  <c r="M72" i="2" s="1"/>
  <c r="K71" i="2"/>
  <c r="L71" i="2" s="1"/>
  <c r="M71" i="2" s="1"/>
  <c r="K70" i="2"/>
  <c r="L70" i="2" s="1"/>
  <c r="M70" i="2" s="1"/>
  <c r="K69" i="2"/>
  <c r="L69" i="2" s="1"/>
  <c r="M69" i="2" s="1"/>
  <c r="K68" i="2"/>
  <c r="L68" i="2" s="1"/>
  <c r="M68" i="2" s="1"/>
  <c r="K67" i="2"/>
  <c r="L67" i="2" s="1"/>
  <c r="M67" i="2" s="1"/>
  <c r="K66" i="2"/>
  <c r="L66" i="2" s="1"/>
  <c r="M66" i="2" s="1"/>
  <c r="K65" i="2"/>
  <c r="L65" i="2" s="1"/>
  <c r="M65" i="2" s="1"/>
  <c r="K64" i="2"/>
  <c r="L64" i="2" s="1"/>
  <c r="M64" i="2" s="1"/>
  <c r="K63" i="2"/>
  <c r="L63" i="2" s="1"/>
  <c r="M63" i="2" s="1"/>
  <c r="K62" i="2"/>
  <c r="L62" i="2" s="1"/>
  <c r="M62" i="2" s="1"/>
  <c r="K61" i="2"/>
  <c r="L61" i="2" s="1"/>
  <c r="M61" i="2" s="1"/>
  <c r="K60" i="2"/>
  <c r="L60" i="2" s="1"/>
  <c r="M60" i="2" s="1"/>
  <c r="K59" i="2"/>
  <c r="L59" i="2" s="1"/>
  <c r="M59" i="2" s="1"/>
  <c r="K58" i="2"/>
  <c r="L58" i="2" s="1"/>
  <c r="M58" i="2" s="1"/>
  <c r="K57" i="2"/>
  <c r="L57" i="2" s="1"/>
  <c r="M57" i="2" s="1"/>
  <c r="K56" i="2"/>
  <c r="L56" i="2" s="1"/>
  <c r="M56" i="2" s="1"/>
  <c r="K55" i="2"/>
  <c r="L55" i="2" s="1"/>
  <c r="M55" i="2" s="1"/>
  <c r="K54" i="2"/>
  <c r="L54" i="2" s="1"/>
  <c r="M54" i="2" s="1"/>
  <c r="K53" i="2"/>
  <c r="L53" i="2" s="1"/>
  <c r="M53" i="2" s="1"/>
  <c r="K52" i="2"/>
  <c r="L52" i="2" s="1"/>
  <c r="M52" i="2" s="1"/>
  <c r="K51" i="2"/>
  <c r="L51" i="2" s="1"/>
  <c r="M51" i="2" s="1"/>
  <c r="K50" i="2"/>
  <c r="L50" i="2" s="1"/>
  <c r="M50" i="2" s="1"/>
  <c r="K49" i="2"/>
  <c r="L49" i="2" s="1"/>
  <c r="M49" i="2" s="1"/>
  <c r="K48" i="2"/>
  <c r="L48" i="2" s="1"/>
  <c r="M48" i="2" s="1"/>
  <c r="K47" i="2"/>
  <c r="L47" i="2" s="1"/>
  <c r="M47" i="2" s="1"/>
  <c r="K46" i="2"/>
  <c r="L46" i="2" s="1"/>
  <c r="M46" i="2" s="1"/>
  <c r="K45" i="2"/>
  <c r="L45" i="2" s="1"/>
  <c r="M45" i="2" s="1"/>
  <c r="K44" i="2"/>
  <c r="L44" i="2" s="1"/>
  <c r="M44" i="2" s="1"/>
  <c r="K43" i="2"/>
  <c r="L43" i="2" s="1"/>
  <c r="M43" i="2" s="1"/>
  <c r="K42" i="2"/>
  <c r="L42" i="2" s="1"/>
  <c r="M42" i="2" s="1"/>
  <c r="K41" i="2"/>
  <c r="L41" i="2" s="1"/>
  <c r="M41" i="2" s="1"/>
  <c r="K40" i="2"/>
  <c r="L40" i="2" s="1"/>
  <c r="M40" i="2" s="1"/>
  <c r="K39" i="2"/>
  <c r="L39" i="2" s="1"/>
  <c r="M39" i="2" s="1"/>
  <c r="K38" i="2"/>
  <c r="L38" i="2" s="1"/>
  <c r="M38" i="2" s="1"/>
  <c r="K37" i="2"/>
  <c r="L37" i="2" s="1"/>
  <c r="M37" i="2" s="1"/>
  <c r="K36" i="2"/>
  <c r="L36" i="2" s="1"/>
  <c r="M36" i="2" s="1"/>
  <c r="K35" i="2"/>
  <c r="L35" i="2" s="1"/>
  <c r="M35" i="2" s="1"/>
  <c r="K34" i="2"/>
  <c r="L34" i="2" s="1"/>
  <c r="M34" i="2" s="1"/>
  <c r="K33" i="2"/>
  <c r="L33" i="2" s="1"/>
  <c r="M33" i="2" s="1"/>
  <c r="K32" i="2"/>
  <c r="L32" i="2" s="1"/>
  <c r="M32" i="2" s="1"/>
  <c r="K31" i="2"/>
  <c r="L31" i="2" s="1"/>
  <c r="M31" i="2" s="1"/>
  <c r="K30" i="2"/>
  <c r="L30" i="2" s="1"/>
  <c r="M30" i="2" s="1"/>
  <c r="K29" i="2"/>
  <c r="L29" i="2" s="1"/>
  <c r="M29" i="2" s="1"/>
  <c r="K28" i="2"/>
  <c r="L28" i="2" s="1"/>
  <c r="M28" i="2" s="1"/>
  <c r="K27" i="2"/>
  <c r="L27" i="2" s="1"/>
  <c r="M27" i="2" s="1"/>
  <c r="K26" i="2"/>
  <c r="L26" i="2" s="1"/>
  <c r="M26" i="2" s="1"/>
  <c r="K25" i="2"/>
  <c r="L25" i="2" s="1"/>
  <c r="M25" i="2" s="1"/>
  <c r="K24" i="2"/>
  <c r="L24" i="2" s="1"/>
  <c r="M24" i="2" s="1"/>
  <c r="K23" i="2"/>
  <c r="L23" i="2" s="1"/>
  <c r="M23" i="2" s="1"/>
  <c r="K22" i="2"/>
  <c r="L22" i="2" s="1"/>
  <c r="M22" i="2" s="1"/>
  <c r="K21" i="2"/>
  <c r="L21" i="2" s="1"/>
  <c r="M21" i="2" s="1"/>
  <c r="K20" i="2"/>
  <c r="L20" i="2" s="1"/>
  <c r="M20" i="2" s="1"/>
  <c r="K19" i="2"/>
  <c r="L19" i="2" s="1"/>
  <c r="M19" i="2" s="1"/>
  <c r="N18" i="2"/>
  <c r="N17" i="2" s="1"/>
  <c r="K18" i="2"/>
  <c r="L18" i="2" s="1"/>
  <c r="M18" i="2" s="1"/>
  <c r="K17" i="2"/>
  <c r="L17" i="2" s="1"/>
  <c r="M17" i="2" s="1"/>
  <c r="K16" i="2"/>
  <c r="L16" i="2" s="1"/>
  <c r="M16" i="2" s="1"/>
</calcChain>
</file>

<file path=xl/sharedStrings.xml><?xml version="1.0" encoding="utf-8"?>
<sst xmlns="http://schemas.openxmlformats.org/spreadsheetml/2006/main" count="1469" uniqueCount="321">
  <si>
    <t>FEBRERO</t>
  </si>
  <si>
    <t>MARZO</t>
  </si>
  <si>
    <t>ABRIL</t>
  </si>
  <si>
    <t>MAYO</t>
  </si>
  <si>
    <t>JUNIO</t>
  </si>
  <si>
    <t>JULIO</t>
  </si>
  <si>
    <t>SEPTIEMBRE</t>
  </si>
  <si>
    <t>OCTUBRE</t>
  </si>
  <si>
    <t>NOVIEMBRE</t>
  </si>
  <si>
    <t>DICIEMBRE</t>
  </si>
  <si>
    <t>20000</t>
  </si>
  <si>
    <t>MATERIALES Y SUMINISTROS</t>
  </si>
  <si>
    <t>30000</t>
  </si>
  <si>
    <t>SERVICIOS GENERALES</t>
  </si>
  <si>
    <t>50000</t>
  </si>
  <si>
    <t>BIENES MUEBLES, INMUEBLES E INTANGIBLES</t>
  </si>
  <si>
    <t>2110400</t>
  </si>
  <si>
    <t>MATERIAL PARA MANTENIMIENTO DE LA OFICINA</t>
  </si>
  <si>
    <t>2110700</t>
  </si>
  <si>
    <t>PIGMENTOS O COLORANTES PARA USO EN OFICINAS</t>
  </si>
  <si>
    <t>2120100</t>
  </si>
  <si>
    <t>MATERIALES PARA IMPRESIÓN Y REPRODUCCIÓN</t>
  </si>
  <si>
    <t>2150300</t>
  </si>
  <si>
    <t>MATERIAL DE COMUNICACIÓN</t>
  </si>
  <si>
    <t>2210501</t>
  </si>
  <si>
    <t>ALIMENTOS DE TRABAJO</t>
  </si>
  <si>
    <t>2450100</t>
  </si>
  <si>
    <t>ARTÍCULOS Y MATERIAL DE OFICINA EN VIDRIO</t>
  </si>
  <si>
    <t>2490400</t>
  </si>
  <si>
    <t>OTROS PRODUCTOS QUÍMICOS PARA CONSTRUCCIÓN Y REPARACIÓN</t>
  </si>
  <si>
    <t>2520100</t>
  </si>
  <si>
    <t>FERTILIZANTES, PESTICIDAS Y OTROS AGROQUÍMICOS</t>
  </si>
  <si>
    <t>2530100</t>
  </si>
  <si>
    <t>MEDICINAS Y PRODUCTOS FARMACÉUTICOS DE APLICACIÓN HUMANA</t>
  </si>
  <si>
    <t>2560100</t>
  </si>
  <si>
    <t>FIBRAS SINTÉTICAS, HULES, PLÁSTICOS Y DERIVADOS</t>
  </si>
  <si>
    <t>2610100</t>
  </si>
  <si>
    <t>COMBUSTIBLES, LUBRICANTES Y ADITIVOS</t>
  </si>
  <si>
    <t>2710600</t>
  </si>
  <si>
    <t>PRODUCTOS TEXTILES ADQUIRIDOS COMO VESTUARIO Y UNIFORMES</t>
  </si>
  <si>
    <t>2720500</t>
  </si>
  <si>
    <t>PRODUCTOS DE PAPEL Y DE HULE PARA SEGURIDAD Y PROTECCIÓN PERSONAL</t>
  </si>
  <si>
    <t>2730100</t>
  </si>
  <si>
    <t>ARTÍCULOS DEPORTIVOS Y DE CAMPAÑA</t>
  </si>
  <si>
    <t>2740100</t>
  </si>
  <si>
    <t>PRODUCTOS TEXTILES</t>
  </si>
  <si>
    <t>2960400</t>
  </si>
  <si>
    <t>ARTÍCULOS ELECTRÓNICOS MENORES PARA EQUIPO DE TRANSPORTE</t>
  </si>
  <si>
    <t>01</t>
  </si>
  <si>
    <t>3110100</t>
  </si>
  <si>
    <t>3130100</t>
  </si>
  <si>
    <t>3140100</t>
  </si>
  <si>
    <t>3150100</t>
  </si>
  <si>
    <t>3160200</t>
  </si>
  <si>
    <t>3170100</t>
  </si>
  <si>
    <t>ENERGÍA ELÉCTRICA</t>
  </si>
  <si>
    <t>AGUA</t>
  </si>
  <si>
    <t>TELEFONÍA TRADICIONAL</t>
  </si>
  <si>
    <t>TELEFONÍA CELULAR</t>
  </si>
  <si>
    <t>SERVICIOS DE TELECOMUNICACIONES</t>
  </si>
  <si>
    <t>SERVICIOS DE ACCESO DE INTERNET, REDES Y PROCESAMIENTO DE INFORMACIÓN</t>
  </si>
  <si>
    <t>SERVICIO POSTAL</t>
  </si>
  <si>
    <t>SERVICIO TELEGRÁFICO</t>
  </si>
  <si>
    <t>SERVICIOS INTEGRALES DE TELECOMUNICACIÓN</t>
  </si>
  <si>
    <t>CONTRATACIÓN DE OTROS SERVICIOS</t>
  </si>
  <si>
    <t>ARRENDAMIENTO DE EDIFICIOS</t>
  </si>
  <si>
    <t>ARRENDAMIENTO DE EQUIPO Y BIENES INFORMÁTICOS</t>
  </si>
  <si>
    <t>ARRENDAMIENTO DE MOBILIARIO</t>
  </si>
  <si>
    <t>ARRENDAMIENTO DE EQUIPO DE TRANSPORTE</t>
  </si>
  <si>
    <t>ARRENDAMIENTO DE MAQUINARIA, OTROS EQUIPOS Y HERRAMIENTAS</t>
  </si>
  <si>
    <t>OTROS ARRENDAMIENTOS</t>
  </si>
  <si>
    <t>OTRAS ASESORÍAS PARA LA OPERACIÓN DE PROGRAMAS</t>
  </si>
  <si>
    <t>SERVICIOS DE INFORMÁTICA</t>
  </si>
  <si>
    <t>SERVICIOS DE CAPACITACIÓN</t>
  </si>
  <si>
    <t>OTROS</t>
  </si>
  <si>
    <t>SEGUROS DE BIENES PATRIMONIALES</t>
  </si>
  <si>
    <t>SERVICIOS FINANCIEROS, BANCARIOS Y COMERCIALES INTEGRALES</t>
  </si>
  <si>
    <t>DIFUSIÓN POR RADIO, TELEVISIÓN Y OTROS MEDIOS DE MENSAJES SOBRE PROGRAMAS Y ACTIVIDADES GUBERNAMENTALES</t>
  </si>
  <si>
    <t>PASAJES AÉREOS</t>
  </si>
  <si>
    <t>PASAJES TERRESTRES</t>
  </si>
  <si>
    <t>VIÁTICOS EN EL PAÍS</t>
  </si>
  <si>
    <t>VIÁTICOS EN EL EXTRANJERO</t>
  </si>
  <si>
    <t>OTROS SERVICIOS DE TRASLADO Y HOSPEDAJE</t>
  </si>
  <si>
    <t>CONGRESOS Y CONVENCIONES</t>
  </si>
  <si>
    <t>GASTOS DE REPRESENTACIÓN</t>
  </si>
  <si>
    <t>OTROS IMPUESTOS Y DERECHOS</t>
  </si>
  <si>
    <t>3180100</t>
  </si>
  <si>
    <t>3180200</t>
  </si>
  <si>
    <t>3190100</t>
  </si>
  <si>
    <t>3190200</t>
  </si>
  <si>
    <t>3220100</t>
  </si>
  <si>
    <t>3230100</t>
  </si>
  <si>
    <t>3230200</t>
  </si>
  <si>
    <t>3250100</t>
  </si>
  <si>
    <t>3260100</t>
  </si>
  <si>
    <t>3290100</t>
  </si>
  <si>
    <t>3310200</t>
  </si>
  <si>
    <t>3330100</t>
  </si>
  <si>
    <t>3340100</t>
  </si>
  <si>
    <t>3410800</t>
  </si>
  <si>
    <t>3450100</t>
  </si>
  <si>
    <t>3490100</t>
  </si>
  <si>
    <t>3610100</t>
  </si>
  <si>
    <t>3710100</t>
  </si>
  <si>
    <t>3720100</t>
  </si>
  <si>
    <t>3750100</t>
  </si>
  <si>
    <t>3760100</t>
  </si>
  <si>
    <t>3790100</t>
  </si>
  <si>
    <t>3830100</t>
  </si>
  <si>
    <t>3850100</t>
  </si>
  <si>
    <t>3920200</t>
  </si>
  <si>
    <t>SECRETARIA DEL TRABAJO PRODUCTIVIDAD Y DESARROLLO ECONOMICO</t>
  </si>
  <si>
    <t>RAMO / DEPENDENCIA / UR / OBJETO DEL GASTO</t>
  </si>
  <si>
    <t>APROBADO</t>
  </si>
  <si>
    <t>PRECOMPROM.</t>
  </si>
  <si>
    <t>EJERCIDO</t>
  </si>
  <si>
    <t>PAGADO</t>
  </si>
  <si>
    <t>TOTAL GASTO</t>
  </si>
  <si>
    <t>PROY. 2016</t>
  </si>
  <si>
    <t>VARIACION</t>
  </si>
  <si>
    <t>TECHO</t>
  </si>
  <si>
    <t>2</t>
  </si>
  <si>
    <t>PODER EJECUTIVO</t>
  </si>
  <si>
    <t>009</t>
  </si>
  <si>
    <t>SECRETARÍA DEL TRABAJO, PRODUCTIVIDAD Y DESARROLLO ECONÓMICO</t>
  </si>
  <si>
    <t>5640100</t>
  </si>
  <si>
    <t>SISTEMAS DE AIRE ACONDICIONADO, CALEFACCIÓN Y DE REFRIGERACIÓN INDUSTRIAL Y COMERCIAL</t>
  </si>
  <si>
    <t>5970100</t>
  </si>
  <si>
    <t>LICENCIAS INFORMÁTICAS E INTELECTUALES</t>
  </si>
  <si>
    <t>05</t>
  </si>
  <si>
    <t>COORDINACIÓN DE EMPLEO</t>
  </si>
  <si>
    <t>2110200</t>
  </si>
  <si>
    <t>ARTÍCULOS Y MATERIAL DE OFICINA</t>
  </si>
  <si>
    <t>2110600</t>
  </si>
  <si>
    <t>PRODUCTOS DE PAPEL Y HULE PARA USO EN OFICINAS</t>
  </si>
  <si>
    <t>2140100</t>
  </si>
  <si>
    <t>SUMINISTROS INFORMÁTICOS</t>
  </si>
  <si>
    <t>06</t>
  </si>
  <si>
    <t>COORDINACIÓN GENERAL DE ADMINISTRACIÓN Y FINANZAS</t>
  </si>
  <si>
    <t>2110100</t>
  </si>
  <si>
    <t>MATERIALES PARA SERVICIO EN GENERAL</t>
  </si>
  <si>
    <t>2110300</t>
  </si>
  <si>
    <t>MATERIALES DE FERRETERÍA PARA OFICINAS</t>
  </si>
  <si>
    <t>2110500</t>
  </si>
  <si>
    <t>MATERIAL DE PINTURA Y DIBUJO PARA USO EN OFICINAS</t>
  </si>
  <si>
    <t>2120400</t>
  </si>
  <si>
    <t>PRODUCTOS DE PAPEL Y HULE PARA USO EN IMPRESIÓN Y REPRODUCCIÓN</t>
  </si>
  <si>
    <t>2150100</t>
  </si>
  <si>
    <t>ARTÍCULOS DIVERSOS DE CARÁCTER COMERCIAL</t>
  </si>
  <si>
    <t>2150200</t>
  </si>
  <si>
    <t>ARTÍCULOS PARA SERVICIOS GENERALES</t>
  </si>
  <si>
    <t>2150400</t>
  </si>
  <si>
    <t>PRODUCTOS IMPRESOS EN PAPEL</t>
  </si>
  <si>
    <t>2160100</t>
  </si>
  <si>
    <t>MATERIALES Y ARTÍCULOS DE LIMPIEZA</t>
  </si>
  <si>
    <t>2160200</t>
  </si>
  <si>
    <t>PRODUCTOS DE PAPEL PARA LIMPIEZA</t>
  </si>
  <si>
    <t>2160300</t>
  </si>
  <si>
    <t>PRODUCTOS TEXTILES PARA LIMPIEZA</t>
  </si>
  <si>
    <t>2180100</t>
  </si>
  <si>
    <t>ELABORACIÓN DE PLACAS Y CALCOMANÍAS</t>
  </si>
  <si>
    <t>2180200</t>
  </si>
  <si>
    <t>MATERIAL DE FOTOCREDENCIALIZACIÓN</t>
  </si>
  <si>
    <t>2230200</t>
  </si>
  <si>
    <t>ARTÍCULOS PARA EL SERVICIO DE ALIMENTACIÓN</t>
  </si>
  <si>
    <t>2410100</t>
  </si>
  <si>
    <t>MATERIAL DE FERRETERÍA PARA CONSTRUCCIÓN Y REPARACIÓN</t>
  </si>
  <si>
    <t>2410200</t>
  </si>
  <si>
    <t>MINERALES PARA CONSTRUCCIÓN Y REPARACIÓN</t>
  </si>
  <si>
    <t>2410300</t>
  </si>
  <si>
    <t>PRODUCTOS MINERALES PARA CONSTRUCCIÓN Y REPARACIÓN</t>
  </si>
  <si>
    <t>2420100</t>
  </si>
  <si>
    <t>CEMENTO Y PRODUCTOS DE CONCRETO</t>
  </si>
  <si>
    <t>2430100</t>
  </si>
  <si>
    <t>CAL, YESO Y PRODUCTOS DE YESO</t>
  </si>
  <si>
    <t>2440100</t>
  </si>
  <si>
    <t>MADERA Y PRODUCTOS DE MADERA</t>
  </si>
  <si>
    <t>2440200</t>
  </si>
  <si>
    <t>PRODUCTOS FORESTALES PARA LA CONSTRUCCIÓN</t>
  </si>
  <si>
    <t>2460100</t>
  </si>
  <si>
    <t>ACCESORIOS Y MATERIAL ELÉCTRICO</t>
  </si>
  <si>
    <t>2460200</t>
  </si>
  <si>
    <t>MATERIAL ELÉCTRICO PARA COMUNICACIÓN</t>
  </si>
  <si>
    <t>2460300</t>
  </si>
  <si>
    <t>MATERIAL DE FERRETERÍA ELÉCTRICO</t>
  </si>
  <si>
    <t>2470100</t>
  </si>
  <si>
    <t>ACCESORIOS Y MATERIAL ELÉCTRICO PARA LA CONSTRUCCIÓN</t>
  </si>
  <si>
    <t>2470200</t>
  </si>
  <si>
    <t>MATERIAL DE FERRETERÍA PARA LA CONSTRUCCIÓN</t>
  </si>
  <si>
    <t>2470300</t>
  </si>
  <si>
    <t>PRODUCTOS MINERALES PARA LA CONSTRUCCIÓN</t>
  </si>
  <si>
    <t>2470400</t>
  </si>
  <si>
    <t>REFACCIONES Y ESTRUCTURAS PARA LA CONSTRUCCIÓN</t>
  </si>
  <si>
    <t>2480100</t>
  </si>
  <si>
    <t>ARTÍCULOS COMPLEMENTARIOS PARA SERVICIOS GENERALES</t>
  </si>
  <si>
    <t>2480200</t>
  </si>
  <si>
    <t>MATERIALES COMPLEMENTARIOS DE FERRETERÍA</t>
  </si>
  <si>
    <t>2480300</t>
  </si>
  <si>
    <t>PRODUCTOS COMPLEMENTARIOS DE PAPEL Y DE HULE</t>
  </si>
  <si>
    <t>2480400</t>
  </si>
  <si>
    <t>PRODUCTOS COMPLEMENTARIOS DE ORIGEN FORESTAL</t>
  </si>
  <si>
    <t>2480500</t>
  </si>
  <si>
    <t>PRODUCTOS COMPLEMENTARIOS DE ORIGEN MINERAL</t>
  </si>
  <si>
    <t>2480600</t>
  </si>
  <si>
    <t>PRODUCTOS TEXTILES COMPLEMENTARIOS</t>
  </si>
  <si>
    <t>2480700</t>
  </si>
  <si>
    <t>PRODUCTOS DE PLÁSTICO, PVC Y SIMILARES PARA LA CONSTRUCCIÓN</t>
  </si>
  <si>
    <t>2490100</t>
  </si>
  <si>
    <t>OTROS MATERIALES DE FERRETERÍA PARA CONSTRUCCIÓN Y REPARACIÓN</t>
  </si>
  <si>
    <t>2490200</t>
  </si>
  <si>
    <t>OTROS MATERIALES DE MANTENIMIENTO Y SEGURIDAD PARA CONSTRUCCIÓN Y REPARACIÓN</t>
  </si>
  <si>
    <t>2490300</t>
  </si>
  <si>
    <t>OTROS PRODUCTOS MINERALES PARA CONSTRUCCIÓN Y REPARACIÓN</t>
  </si>
  <si>
    <t>2910100</t>
  </si>
  <si>
    <t>ACCESORIOS Y MATERIALES MENORES</t>
  </si>
  <si>
    <t>2910700</t>
  </si>
  <si>
    <t>EQUIPOS Y MATERIALES MENORES DE MANTENIMIENTO Y SEGURIDAD</t>
  </si>
  <si>
    <t>2920100</t>
  </si>
  <si>
    <t>ARTÍCULOS MENORES PARA SERVICIOS GENERALES EN EDIFICIOS</t>
  </si>
  <si>
    <t>2920200</t>
  </si>
  <si>
    <t>MATERIAL MENOR DE FERRETERÍA PARA USO EN EDIFICIOS</t>
  </si>
  <si>
    <t>2930100</t>
  </si>
  <si>
    <t>MATERIAL MENOR DE FERRETERÍA PARA MOBILIARIO Y EQUIPO</t>
  </si>
  <si>
    <t>2940100</t>
  </si>
  <si>
    <t>ARTÍCULOS ELECTRÓNICOS MENORES</t>
  </si>
  <si>
    <t>2940200</t>
  </si>
  <si>
    <t>ARTÍCULOS AUXILIARES DE CÓMPUTO</t>
  </si>
  <si>
    <t>2940300</t>
  </si>
  <si>
    <t>REFACCIONES Y ACCESORIOS MENORES DE CARÁCTER INFORMÁTICO</t>
  </si>
  <si>
    <t>2960100</t>
  </si>
  <si>
    <t>ACCESORIOS Y MATERIALES ELÉCTRICOS MENORES PARA EQUIPO DE TRANSPORTE</t>
  </si>
  <si>
    <t>2960200</t>
  </si>
  <si>
    <t>ARTÍCULOS AUTOMOTRICES MENORES</t>
  </si>
  <si>
    <t>2960300</t>
  </si>
  <si>
    <t>ARTÍCULOS MENORES DE CARÁCTER DIVERSO PARA USO EN EQUIPO DE TRANSPORTE</t>
  </si>
  <si>
    <t>2960700</t>
  </si>
  <si>
    <t>MATERIAL MENOR DE FERRETERÍA PARA EQUIPO DE TRANSPORTE</t>
  </si>
  <si>
    <t>2960800</t>
  </si>
  <si>
    <t>MATERIALES MENORES DE MANTENIMIENTO Y SEGURIDAD PARA EQUIPO DE TRANSPORTE</t>
  </si>
  <si>
    <t>2960900</t>
  </si>
  <si>
    <t>PRODUCTOS MENORES DE HULE PARA EQUIPO DE TRANSPORTE</t>
  </si>
  <si>
    <t>2980300</t>
  </si>
  <si>
    <t>MATERIAL MENOR DE FERRETERÍA PARA MAQUINARIA Y OTROS EQUIPOS</t>
  </si>
  <si>
    <t>2980400</t>
  </si>
  <si>
    <t>PRODUCTOS MENORES DE HULE PARA MAQUINARIA Y OTROS EQUIPOS</t>
  </si>
  <si>
    <t>2990200</t>
  </si>
  <si>
    <t>ARTÍCULOS MENORES DE SERVICIO GENERAL PARA OTROS BIENES MUEBLES</t>
  </si>
  <si>
    <t>3360200</t>
  </si>
  <si>
    <t>OTROS SERVICIOS COMERCIALES</t>
  </si>
  <si>
    <t>3360400</t>
  </si>
  <si>
    <t>IMPRESIÓN Y ELABORACIÓN DE MATERIAL INFORMATIVO DERIVADO DE LA OPERACIÓN Y ADMINISTRACIÓN DE LOS ENTES PÚBLICOS</t>
  </si>
  <si>
    <t>3410100</t>
  </si>
  <si>
    <t>COMISIONES BANCARIAS</t>
  </si>
  <si>
    <t>3440100</t>
  </si>
  <si>
    <t>SEGURO DE RESPONSABILIDAD PATRIMONIAL DEL ESTADO</t>
  </si>
  <si>
    <t>3470100</t>
  </si>
  <si>
    <t>FLETES Y MANIOBRAS</t>
  </si>
  <si>
    <t>3510100</t>
  </si>
  <si>
    <t>MANTENIMIENTO Y CONSERVACIÓN DE INMUEBLES PARA LA PRESTACIÓN DE SERVICIOS ADMINISTRATIVOS</t>
  </si>
  <si>
    <t>3520100</t>
  </si>
  <si>
    <t>INSTALACIÓN, REPARACIÓN Y MANTENIMIENTO DE MOBILIARIO Y EQUIPO DE ADMINISTRACIÓN, EDUCACIONAL Y RECREATIVO</t>
  </si>
  <si>
    <t>3530100</t>
  </si>
  <si>
    <t>INSTALACIÓN, REPARACIÓN Y MANTENIMIENTO DE EQUIPO DE CÓMPUTO Y TECNOLOGÍA DE LA INFORMACIÓN</t>
  </si>
  <si>
    <t>3550100</t>
  </si>
  <si>
    <t>REPARACIÓN Y MANTENIMIENTO DE EQUIPO DE TRANSPORTE</t>
  </si>
  <si>
    <t>3570100</t>
  </si>
  <si>
    <t>MANTENIMIENTO Y CONSERVACIÓN DE MAQUINARIA Y EQUIPO</t>
  </si>
  <si>
    <t>3590100</t>
  </si>
  <si>
    <t>SERVICIOS DE JARDINERÍA Y FUMIGACIÓN</t>
  </si>
  <si>
    <t>3640100</t>
  </si>
  <si>
    <t>SERVICIOS DE REVELADO DE FOTOGRAFÍAS</t>
  </si>
  <si>
    <t>3690100</t>
  </si>
  <si>
    <t>OTROS SERVICIOS DE INFORMACIÓN</t>
  </si>
  <si>
    <t>3810100</t>
  </si>
  <si>
    <t>GASTOS DE CEREMONIAL</t>
  </si>
  <si>
    <t>3820100</t>
  </si>
  <si>
    <t>GASTOS DE ORDEN SOCIAL Y CULTURAL</t>
  </si>
  <si>
    <t>3960100</t>
  </si>
  <si>
    <t>OTROS GASTOS POR RESPONSABILIDADES</t>
  </si>
  <si>
    <t>3990100</t>
  </si>
  <si>
    <t>SERVICIOS DE ALIMENTACIÓN</t>
  </si>
  <si>
    <t>3990200</t>
  </si>
  <si>
    <t>OTROS SERVICIOS GENERALES</t>
  </si>
  <si>
    <t>5110700</t>
  </si>
  <si>
    <t>MOBILIARIO Y EQUIPO</t>
  </si>
  <si>
    <t>5150300</t>
  </si>
  <si>
    <t>EQUIPO DE COMPUTACIÓN</t>
  </si>
  <si>
    <t>5190100</t>
  </si>
  <si>
    <t>OTROS EQUIPOS DE COMUNICACIÓN</t>
  </si>
  <si>
    <t>5190200</t>
  </si>
  <si>
    <t>OTROS EQUIPOS DE COMPUTACIÓN</t>
  </si>
  <si>
    <t>5190700</t>
  </si>
  <si>
    <t>OTROS EQUIPOS Y HERRAMIENTAS</t>
  </si>
  <si>
    <t>5190800</t>
  </si>
  <si>
    <t>OTRO MOBILIARIO Y EQUIPO</t>
  </si>
  <si>
    <t>5230100</t>
  </si>
  <si>
    <t>CÁMARAS FOTOGRÁFICAS Y DE VIDEO</t>
  </si>
  <si>
    <t>5650200</t>
  </si>
  <si>
    <t>EQUIPO DE COMUNICACIÓN</t>
  </si>
  <si>
    <t>5910100</t>
  </si>
  <si>
    <t>SOFTWARE</t>
  </si>
  <si>
    <t>09</t>
  </si>
  <si>
    <t>SUBSECRETARÍA DE DESARROLLO ECONÓMICO</t>
  </si>
  <si>
    <t>10</t>
  </si>
  <si>
    <t>DIRECCIÓN DE PROMOCIÓN ECONÓMICA Y FOMENTO A LA INVERSIÓN DE COMERCIO EXTERIOR</t>
  </si>
  <si>
    <t>13</t>
  </si>
  <si>
    <t>DIRECCIÓN DE PRODUCTIVIDAD, COMPETITIVIDAD Y DESARROLLO DE PROYECTOS</t>
  </si>
  <si>
    <t>15</t>
  </si>
  <si>
    <t>DIRECCIÓN DE FOMENTO A LA MICRO, PEQUEÑA Y MEDIANA EMPRESA</t>
  </si>
  <si>
    <t>17</t>
  </si>
  <si>
    <t>DIRECCIÓN DE ASUNTOS JURÍDICOS</t>
  </si>
  <si>
    <t>19</t>
  </si>
  <si>
    <t>DIRECCIÓN DE TRABAJO Y PREVISIÓN SOCIAL</t>
  </si>
  <si>
    <t>21</t>
  </si>
  <si>
    <t>DIRECCIÓN DE PLANEACIÓN, INNOVACIÓN E INFORMÁTICA</t>
  </si>
  <si>
    <t>ENERO</t>
  </si>
  <si>
    <t>AGOSTO</t>
  </si>
  <si>
    <t>TELEFONIA TRADICIONAL</t>
  </si>
  <si>
    <t>OTROS EQUIPOS DE MANTENIMIENTO Y SEGURIDAD</t>
  </si>
  <si>
    <t>PRESUPUESTO SOLICITADO 2019</t>
  </si>
  <si>
    <t>PROGRAMA ANUAL DE ADQUISICIONES, ARRENDAMIENTOS Y CONTRATACION DE SERVICIOS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</si>
</sst>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.00_ ;\-#,##0.00\ "/>
    <numFmt numFmtId="165" formatCode="#,##0.00_);\(#,##0.00\)"/>
  </numFmts>
  <fonts count="11" x14ac:knownFonts="1">
    <font>
      <sz val="10"/>
      <color indexed="8"/>
      <name val="MS Sans Serif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4"/>
      <color indexed="22"/>
      <name val="Arial"/>
      <family val="2"/>
    </font>
    <font>
      <b/>
      <sz val="10"/>
      <color indexed="8"/>
      <name val="MS Sans Serif"/>
    </font>
    <font>
      <sz val="10"/>
      <color indexed="8"/>
      <name val="MS Sans Serif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>
      <alignment vertical="top"/>
    </xf>
    <xf numFmtId="44" fontId="9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1">
      <alignment vertical="top"/>
    </xf>
    <xf numFmtId="164" fontId="3" fillId="0" borderId="0" xfId="1" applyNumberFormat="1" applyFont="1">
      <alignment vertical="top"/>
    </xf>
    <xf numFmtId="0" fontId="7" fillId="0" borderId="0" xfId="1" applyFont="1" applyAlignment="1">
      <alignment horizontal="right" vertical="top" wrapText="1" readingOrder="1"/>
    </xf>
    <xf numFmtId="0" fontId="5" fillId="0" borderId="0" xfId="1" applyFont="1" applyAlignment="1">
      <alignment horizontal="right" vertical="top" wrapText="1" readingOrder="1"/>
    </xf>
    <xf numFmtId="0" fontId="4" fillId="0" borderId="0" xfId="1" applyFont="1">
      <alignment vertical="top"/>
    </xf>
    <xf numFmtId="164" fontId="2" fillId="0" borderId="0" xfId="1" applyNumberFormat="1" applyFont="1" applyAlignment="1">
      <alignment horizontal="right" vertical="top"/>
    </xf>
    <xf numFmtId="0" fontId="5" fillId="0" borderId="0" xfId="1" applyFont="1" applyAlignment="1">
      <alignment horizontal="left" vertical="top"/>
    </xf>
    <xf numFmtId="165" fontId="5" fillId="0" borderId="0" xfId="1" applyNumberFormat="1" applyFont="1" applyAlignment="1">
      <alignment horizontal="right" vertical="top"/>
    </xf>
    <xf numFmtId="0" fontId="5" fillId="0" borderId="0" xfId="1" applyFont="1" applyAlignment="1">
      <alignment vertical="top"/>
    </xf>
    <xf numFmtId="0" fontId="6" fillId="0" borderId="0" xfId="1" applyFont="1" applyAlignment="1">
      <alignment horizontal="left" vertical="top" wrapText="1"/>
    </xf>
    <xf numFmtId="165" fontId="6" fillId="0" borderId="0" xfId="1" applyNumberFormat="1" applyFont="1" applyAlignment="1">
      <alignment horizontal="right" vertical="top"/>
    </xf>
    <xf numFmtId="0" fontId="6" fillId="0" borderId="0" xfId="1" applyFont="1" applyAlignment="1">
      <alignment horizontal="left" vertical="top" wrapText="1" readingOrder="1"/>
    </xf>
    <xf numFmtId="0" fontId="5" fillId="0" borderId="0" xfId="1" applyFont="1" applyAlignment="1">
      <alignment horizontal="left" vertical="top" wrapText="1"/>
    </xf>
    <xf numFmtId="164" fontId="2" fillId="3" borderId="0" xfId="0" applyNumberFormat="1" applyFont="1" applyFill="1" applyAlignment="1">
      <alignment horizontal="right" vertical="top" wrapText="1" readingOrder="1"/>
    </xf>
    <xf numFmtId="164" fontId="2" fillId="0" borderId="0" xfId="1" applyNumberFormat="1" applyFont="1" applyFill="1" applyAlignment="1">
      <alignment horizontal="right" vertical="top"/>
    </xf>
    <xf numFmtId="0" fontId="8" fillId="0" borderId="0" xfId="0" applyFont="1" applyFill="1" applyAlignment="1">
      <alignment horizontal="center" vertical="center"/>
    </xf>
    <xf numFmtId="0" fontId="5" fillId="0" borderId="0" xfId="1" applyFont="1" applyBorder="1" applyAlignment="1">
      <alignment horizontal="left" vertical="top"/>
    </xf>
    <xf numFmtId="0" fontId="5" fillId="0" borderId="0" xfId="1" applyFont="1" applyBorder="1" applyAlignment="1">
      <alignment vertical="top"/>
    </xf>
    <xf numFmtId="0" fontId="6" fillId="0" borderId="0" xfId="1" applyFont="1" applyBorder="1" applyAlignment="1">
      <alignment horizontal="left" vertical="top" wrapText="1"/>
    </xf>
    <xf numFmtId="0" fontId="4" fillId="0" borderId="0" xfId="1" applyBorder="1">
      <alignment vertical="top"/>
    </xf>
    <xf numFmtId="0" fontId="6" fillId="0" borderId="0" xfId="1" applyFont="1" applyBorder="1" applyAlignment="1">
      <alignment horizontal="left" vertical="top" wrapText="1" readingOrder="1"/>
    </xf>
    <xf numFmtId="4" fontId="3" fillId="0" borderId="0" xfId="1" applyNumberFormat="1" applyFont="1">
      <alignment vertical="top"/>
    </xf>
    <xf numFmtId="4" fontId="4" fillId="0" borderId="0" xfId="1" applyNumberFormat="1">
      <alignment vertical="top"/>
    </xf>
    <xf numFmtId="44" fontId="2" fillId="0" borderId="0" xfId="2" applyFont="1" applyAlignment="1">
      <alignment horizontal="right" vertical="top"/>
    </xf>
    <xf numFmtId="44" fontId="3" fillId="0" borderId="0" xfId="2" applyFont="1" applyAlignment="1">
      <alignment vertical="top"/>
    </xf>
    <xf numFmtId="44" fontId="4" fillId="0" borderId="0" xfId="2" applyFont="1" applyAlignment="1">
      <alignment vertical="top"/>
    </xf>
    <xf numFmtId="0" fontId="2" fillId="3" borderId="0" xfId="0" applyFont="1" applyFill="1" applyAlignment="1">
      <alignment horizontal="center" vertical="center"/>
    </xf>
    <xf numFmtId="0" fontId="6" fillId="0" borderId="0" xfId="1" applyFont="1" applyFill="1" applyAlignment="1">
      <alignment horizontal="left" vertical="top" wrapText="1"/>
    </xf>
    <xf numFmtId="165" fontId="6" fillId="0" borderId="0" xfId="1" applyNumberFormat="1" applyFont="1" applyFill="1" applyAlignment="1">
      <alignment horizontal="right" vertical="top"/>
    </xf>
    <xf numFmtId="4" fontId="3" fillId="0" borderId="0" xfId="1" applyNumberFormat="1" applyFont="1" applyFill="1">
      <alignment vertical="top"/>
    </xf>
    <xf numFmtId="0" fontId="4" fillId="0" borderId="0" xfId="1" applyFill="1">
      <alignment vertical="top"/>
    </xf>
    <xf numFmtId="4" fontId="6" fillId="0" borderId="0" xfId="1" applyNumberFormat="1" applyFont="1" applyFill="1" applyAlignment="1">
      <alignment horizontal="right" vertical="top"/>
    </xf>
    <xf numFmtId="0" fontId="6" fillId="0" borderId="0" xfId="1" applyFont="1" applyFill="1" applyAlignment="1">
      <alignment horizontal="left" vertical="top" wrapText="1" readingOrder="1"/>
    </xf>
    <xf numFmtId="165" fontId="6" fillId="0" borderId="0" xfId="1" applyNumberFormat="1" applyFont="1" applyBorder="1" applyAlignment="1">
      <alignment horizontal="right" vertical="top"/>
    </xf>
    <xf numFmtId="4" fontId="3" fillId="0" borderId="0" xfId="1" applyNumberFormat="1" applyFont="1" applyBorder="1">
      <alignment vertical="top"/>
    </xf>
    <xf numFmtId="0" fontId="5" fillId="0" borderId="0" xfId="1" applyFont="1" applyBorder="1" applyAlignment="1">
      <alignment horizontal="left" vertical="top" wrapText="1" readingOrder="1"/>
    </xf>
    <xf numFmtId="165" fontId="5" fillId="0" borderId="0" xfId="1" applyNumberFormat="1" applyFont="1" applyBorder="1" applyAlignment="1">
      <alignment horizontal="right" vertical="top"/>
    </xf>
    <xf numFmtId="164" fontId="4" fillId="0" borderId="0" xfId="1" applyNumberFormat="1">
      <alignment vertical="top"/>
    </xf>
    <xf numFmtId="0" fontId="6" fillId="0" borderId="0" xfId="1" applyFont="1" applyAlignment="1">
      <alignment horizontal="left" vertical="top"/>
    </xf>
    <xf numFmtId="0" fontId="6" fillId="0" borderId="0" xfId="1" applyFont="1" applyBorder="1" applyAlignment="1">
      <alignment horizontal="left" vertical="top"/>
    </xf>
    <xf numFmtId="0" fontId="5" fillId="0" borderId="0" xfId="1" applyFont="1" applyBorder="1" applyAlignment="1">
      <alignment horizontal="left" vertical="top"/>
    </xf>
    <xf numFmtId="0" fontId="6" fillId="0" borderId="0" xfId="1" applyFont="1">
      <alignment vertical="top"/>
    </xf>
    <xf numFmtId="0" fontId="5" fillId="0" borderId="0" xfId="1" applyFont="1" applyAlignment="1">
      <alignment horizontal="left" vertical="top"/>
    </xf>
    <xf numFmtId="0" fontId="6" fillId="0" borderId="0" xfId="1" applyFont="1" applyAlignment="1">
      <alignment horizontal="left" vertical="top"/>
    </xf>
    <xf numFmtId="0" fontId="5" fillId="0" borderId="0" xfId="1" applyFont="1" applyAlignment="1">
      <alignment horizontal="left" vertical="top" wrapText="1" readingOrder="1"/>
    </xf>
    <xf numFmtId="0" fontId="6" fillId="0" borderId="0" xfId="1" applyFont="1" applyBorder="1" applyAlignment="1">
      <alignment horizontal="left" vertical="top"/>
    </xf>
    <xf numFmtId="0" fontId="6" fillId="0" borderId="0" xfId="1" applyFont="1" applyBorder="1" applyAlignment="1">
      <alignment horizontal="left" vertical="top" wrapText="1" readingOrder="1"/>
    </xf>
    <xf numFmtId="0" fontId="5" fillId="0" borderId="0" xfId="1" applyFont="1" applyBorder="1" applyAlignment="1">
      <alignment horizontal="left" vertical="top"/>
    </xf>
    <xf numFmtId="0" fontId="6" fillId="0" borderId="0" xfId="1" applyFont="1" applyAlignment="1">
      <alignment horizontal="left" vertical="top" wrapText="1" readingOrder="1"/>
    </xf>
    <xf numFmtId="0" fontId="6" fillId="0" borderId="0" xfId="1" applyFont="1" applyFill="1" applyAlignment="1">
      <alignment horizontal="left" vertical="top" wrapText="1" readingOrder="1"/>
    </xf>
    <xf numFmtId="0" fontId="6" fillId="0" borderId="0" xfId="1" applyFont="1" applyFill="1" applyAlignment="1">
      <alignment horizontal="left" vertical="top"/>
    </xf>
    <xf numFmtId="0" fontId="5" fillId="0" borderId="0" xfId="1" applyFont="1" applyAlignment="1">
      <alignment horizontal="center" vertical="top" wrapText="1" readingOrder="1"/>
    </xf>
    <xf numFmtId="0" fontId="1" fillId="2" borderId="0" xfId="0" applyFont="1" applyFill="1" applyBorder="1" applyAlignment="1">
      <alignment horizontal="center"/>
    </xf>
    <xf numFmtId="0" fontId="10" fillId="0" borderId="0" xfId="1" applyFont="1" applyAlignment="1">
      <alignment horizontal="center" vertical="top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981075</xdr:colOff>
      <xdr:row>8</xdr:row>
      <xdr:rowOff>38101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6907" t="2642" r="53376" b="86916"/>
        <a:stretch/>
      </xdr:blipFill>
      <xdr:spPr bwMode="auto">
        <a:xfrm>
          <a:off x="0" y="0"/>
          <a:ext cx="2409825" cy="79057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autoPageBreaks="0"/>
  </sheetPr>
  <dimension ref="A1:AA388"/>
  <sheetViews>
    <sheetView showGridLines="0" tabSelected="1" view="pageLayout" topLeftCell="C11" zoomScaleNormal="100" workbookViewId="0">
      <selection activeCell="U2" sqref="U2"/>
    </sheetView>
  </sheetViews>
  <sheetFormatPr baseColWidth="10" defaultColWidth="6.85546875" defaultRowHeight="12.75" customHeight="1" x14ac:dyDescent="0.2"/>
  <cols>
    <col min="1" max="1" width="2.5703125" style="1" customWidth="1"/>
    <col min="2" max="2" width="5.85546875" style="1" customWidth="1"/>
    <col min="3" max="3" width="4.7109375" style="1" customWidth="1"/>
    <col min="4" max="4" width="2.7109375" style="1" customWidth="1"/>
    <col min="5" max="5" width="4.42578125" style="1" customWidth="1"/>
    <col min="6" max="6" width="51.28515625" style="1" customWidth="1"/>
    <col min="7" max="7" width="10.5703125" style="1" hidden="1" customWidth="1"/>
    <col min="8" max="8" width="12.5703125" style="1" hidden="1" customWidth="1"/>
    <col min="9" max="9" width="9.28515625" style="1" hidden="1" customWidth="1"/>
    <col min="10" max="10" width="10.5703125" style="1" hidden="1" customWidth="1"/>
    <col min="11" max="11" width="12.140625" style="1" hidden="1" customWidth="1"/>
    <col min="12" max="12" width="11.42578125" style="1" hidden="1" customWidth="1"/>
    <col min="13" max="13" width="8.5703125" style="1" hidden="1" customWidth="1"/>
    <col min="14" max="14" width="15.5703125" style="2" customWidth="1"/>
    <col min="15" max="15" width="10.7109375" style="1" customWidth="1"/>
    <col min="16" max="16" width="10" style="1" customWidth="1"/>
    <col min="17" max="18" width="10.28515625" style="1" customWidth="1"/>
    <col min="19" max="19" width="10.42578125" style="1" customWidth="1"/>
    <col min="20" max="20" width="9.85546875" style="1" customWidth="1"/>
    <col min="21" max="21" width="10.85546875" style="1" customWidth="1"/>
    <col min="22" max="26" width="10" style="1" customWidth="1"/>
    <col min="27" max="27" width="9.5703125" style="1" customWidth="1"/>
    <col min="28" max="16384" width="6.85546875" style="1"/>
  </cols>
  <sheetData>
    <row r="1" spans="1:27" ht="12" customHeight="1" x14ac:dyDescent="0.2"/>
    <row r="2" spans="1:27" ht="6.75" customHeight="1" x14ac:dyDescent="0.2"/>
    <row r="3" spans="1:27" ht="10.5" customHeight="1" x14ac:dyDescent="0.2">
      <c r="I3" s="3"/>
      <c r="J3" s="3"/>
      <c r="K3" s="3"/>
      <c r="L3" s="3"/>
      <c r="M3" s="3"/>
    </row>
    <row r="4" spans="1:27" ht="8.25" customHeight="1" x14ac:dyDescent="0.2">
      <c r="I4" s="3"/>
      <c r="J4" s="3"/>
      <c r="K4" s="3"/>
      <c r="L4" s="3"/>
      <c r="M4" s="3"/>
    </row>
    <row r="5" spans="1:27" ht="8.25" customHeight="1" x14ac:dyDescent="0.2">
      <c r="I5" s="3"/>
      <c r="J5" s="3"/>
      <c r="K5" s="3"/>
      <c r="L5" s="3"/>
      <c r="M5" s="3"/>
    </row>
    <row r="6" spans="1:27" ht="2.25" customHeight="1" x14ac:dyDescent="0.2">
      <c r="I6" s="3"/>
      <c r="J6" s="3"/>
      <c r="K6" s="3"/>
      <c r="L6" s="3"/>
      <c r="M6" s="3"/>
    </row>
    <row r="7" spans="1:27" ht="10.5" customHeight="1" x14ac:dyDescent="0.2">
      <c r="I7" s="3"/>
      <c r="J7" s="3"/>
      <c r="K7" s="3"/>
      <c r="L7" s="3"/>
      <c r="M7" s="3"/>
    </row>
    <row r="8" spans="1:27" ht="0.75" customHeight="1" x14ac:dyDescent="0.2">
      <c r="I8" s="3"/>
      <c r="J8" s="3"/>
      <c r="K8" s="3"/>
      <c r="L8" s="3"/>
      <c r="M8" s="3"/>
    </row>
    <row r="9" spans="1:27" ht="10.5" customHeight="1" x14ac:dyDescent="0.2">
      <c r="A9" s="54" t="s">
        <v>111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</row>
    <row r="10" spans="1:27" ht="12.75" hidden="1" customHeight="1" x14ac:dyDescent="0.2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</row>
    <row r="11" spans="1:27" ht="10.5" customHeight="1" x14ac:dyDescent="0.2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</row>
    <row r="12" spans="1:27" ht="13.5" customHeight="1" x14ac:dyDescent="0.2">
      <c r="A12" s="53" t="s">
        <v>320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</row>
    <row r="13" spans="1:27" ht="6" customHeight="1" x14ac:dyDescent="0.2"/>
    <row r="14" spans="1:27" ht="33" customHeight="1" x14ac:dyDescent="0.2">
      <c r="B14" s="52" t="s">
        <v>112</v>
      </c>
      <c r="C14" s="52"/>
      <c r="D14" s="52"/>
      <c r="E14" s="52"/>
      <c r="F14" s="52"/>
      <c r="G14" s="4" t="s">
        <v>113</v>
      </c>
      <c r="H14" s="4" t="s">
        <v>114</v>
      </c>
      <c r="I14" s="4" t="s">
        <v>115</v>
      </c>
      <c r="J14" s="4" t="s">
        <v>116</v>
      </c>
      <c r="K14" s="4" t="s">
        <v>117</v>
      </c>
      <c r="L14" s="4" t="s">
        <v>118</v>
      </c>
      <c r="M14" s="4" t="s">
        <v>119</v>
      </c>
      <c r="N14" s="14" t="s">
        <v>319</v>
      </c>
      <c r="O14" s="27" t="s">
        <v>315</v>
      </c>
      <c r="P14" s="27" t="s">
        <v>0</v>
      </c>
      <c r="Q14" s="27" t="s">
        <v>1</v>
      </c>
      <c r="R14" s="27" t="s">
        <v>2</v>
      </c>
      <c r="S14" s="27" t="s">
        <v>3</v>
      </c>
      <c r="T14" s="27" t="s">
        <v>4</v>
      </c>
      <c r="U14" s="27" t="s">
        <v>5</v>
      </c>
      <c r="V14" s="27" t="s">
        <v>316</v>
      </c>
      <c r="W14" s="27" t="s">
        <v>6</v>
      </c>
      <c r="X14" s="27" t="s">
        <v>7</v>
      </c>
      <c r="Y14" s="27" t="s">
        <v>8</v>
      </c>
      <c r="Z14" s="27" t="s">
        <v>9</v>
      </c>
      <c r="AA14" s="16"/>
    </row>
    <row r="15" spans="1:27" ht="10.5" customHeight="1" x14ac:dyDescent="0.2">
      <c r="F15" s="5" t="s">
        <v>120</v>
      </c>
      <c r="N15" s="24">
        <v>7771593.9199999999</v>
      </c>
    </row>
    <row r="16" spans="1:27" ht="10.5" customHeight="1" x14ac:dyDescent="0.2">
      <c r="A16" s="7" t="s">
        <v>121</v>
      </c>
      <c r="F16" s="7" t="s">
        <v>122</v>
      </c>
      <c r="G16" s="8">
        <v>7771593.9199999999</v>
      </c>
      <c r="H16" s="8">
        <v>2452137.4700000002</v>
      </c>
      <c r="I16" s="8">
        <v>735781.83</v>
      </c>
      <c r="J16" s="8">
        <v>4810907.8899999997</v>
      </c>
      <c r="K16" s="8">
        <f>SUM(H16:J16)</f>
        <v>7998827.1899999995</v>
      </c>
      <c r="L16" s="8">
        <f>K16/8*12</f>
        <v>11998240.785</v>
      </c>
      <c r="M16" s="8">
        <f>L16-G16</f>
        <v>4226646.8650000002</v>
      </c>
    </row>
    <row r="17" spans="1:26" ht="10.5" customHeight="1" x14ac:dyDescent="0.2">
      <c r="A17" s="7" t="s">
        <v>121</v>
      </c>
      <c r="B17" s="9" t="s">
        <v>123</v>
      </c>
      <c r="C17" s="9"/>
      <c r="F17" s="45" t="s">
        <v>124</v>
      </c>
      <c r="G17" s="8">
        <v>7771593.9199999999</v>
      </c>
      <c r="H17" s="8">
        <v>2452137.4700000002</v>
      </c>
      <c r="I17" s="8">
        <v>735781.83</v>
      </c>
      <c r="J17" s="8">
        <v>4810907.8899999997</v>
      </c>
      <c r="K17" s="8">
        <f t="shared" ref="K17:K69" si="0">SUM(H17:J17)</f>
        <v>7998827.1899999995</v>
      </c>
      <c r="L17" s="8">
        <f t="shared" ref="L17:L69" si="1">K17/8*12</f>
        <v>11998240.785</v>
      </c>
      <c r="M17" s="8">
        <f t="shared" ref="M17:M69" si="2">L17-G17</f>
        <v>4226646.8650000002</v>
      </c>
      <c r="N17" s="15">
        <f>N15-N18</f>
        <v>0</v>
      </c>
      <c r="P17" s="38"/>
    </row>
    <row r="18" spans="1:26" ht="10.5" customHeight="1" x14ac:dyDescent="0.2">
      <c r="A18" s="7" t="s">
        <v>121</v>
      </c>
      <c r="B18" s="9" t="s">
        <v>123</v>
      </c>
      <c r="F18" s="45"/>
      <c r="K18" s="8">
        <f t="shared" si="0"/>
        <v>0</v>
      </c>
      <c r="L18" s="8">
        <f t="shared" si="1"/>
        <v>0</v>
      </c>
      <c r="M18" s="8">
        <f t="shared" si="2"/>
        <v>0</v>
      </c>
      <c r="N18" s="6">
        <f>SUM(N19:N385)</f>
        <v>7771593.9199999999</v>
      </c>
    </row>
    <row r="19" spans="1:26" ht="10.5" customHeight="1" x14ac:dyDescent="0.2">
      <c r="A19" s="7" t="s">
        <v>121</v>
      </c>
      <c r="B19" s="9" t="s">
        <v>123</v>
      </c>
      <c r="C19" s="9" t="s">
        <v>48</v>
      </c>
      <c r="D19" s="9"/>
      <c r="F19" s="45" t="s">
        <v>124</v>
      </c>
      <c r="G19" s="8">
        <v>6018088.9000000004</v>
      </c>
      <c r="H19" s="8">
        <v>1371034.31</v>
      </c>
      <c r="I19" s="8">
        <v>735781.83</v>
      </c>
      <c r="J19" s="8">
        <v>3923374.05</v>
      </c>
      <c r="K19" s="8">
        <f t="shared" si="0"/>
        <v>6030190.1899999995</v>
      </c>
      <c r="L19" s="8">
        <f t="shared" si="1"/>
        <v>9045285.2850000001</v>
      </c>
      <c r="M19" s="8">
        <f t="shared" si="2"/>
        <v>3027196.3849999998</v>
      </c>
    </row>
    <row r="20" spans="1:26" ht="10.5" customHeight="1" x14ac:dyDescent="0.2">
      <c r="A20" s="7" t="s">
        <v>121</v>
      </c>
      <c r="B20" s="9" t="s">
        <v>123</v>
      </c>
      <c r="C20" s="9" t="s">
        <v>48</v>
      </c>
      <c r="F20" s="45"/>
      <c r="K20" s="8">
        <f t="shared" si="0"/>
        <v>0</v>
      </c>
      <c r="L20" s="8">
        <f t="shared" si="1"/>
        <v>0</v>
      </c>
      <c r="M20" s="8">
        <f t="shared" si="2"/>
        <v>0</v>
      </c>
    </row>
    <row r="21" spans="1:26" ht="10.5" customHeight="1" x14ac:dyDescent="0.2">
      <c r="A21" s="7" t="s">
        <v>121</v>
      </c>
      <c r="B21" s="9" t="s">
        <v>123</v>
      </c>
      <c r="C21" s="9" t="s">
        <v>48</v>
      </c>
      <c r="D21" s="43" t="s">
        <v>10</v>
      </c>
      <c r="E21" s="43"/>
      <c r="F21" s="7" t="s">
        <v>11</v>
      </c>
      <c r="G21" s="8">
        <v>616730.15</v>
      </c>
      <c r="H21" s="8">
        <v>3529</v>
      </c>
      <c r="I21" s="8">
        <v>0</v>
      </c>
      <c r="J21" s="8">
        <v>392246.66</v>
      </c>
      <c r="K21" s="8">
        <f t="shared" si="0"/>
        <v>395775.66</v>
      </c>
      <c r="L21" s="8">
        <f t="shared" si="1"/>
        <v>593663.49</v>
      </c>
      <c r="M21" s="8">
        <f t="shared" si="2"/>
        <v>-23066.660000000033</v>
      </c>
    </row>
    <row r="22" spans="1:26" ht="10.5" customHeight="1" x14ac:dyDescent="0.2">
      <c r="A22" s="7" t="s">
        <v>121</v>
      </c>
      <c r="B22" s="9" t="s">
        <v>123</v>
      </c>
      <c r="C22" s="9" t="s">
        <v>48</v>
      </c>
      <c r="D22" s="44" t="s">
        <v>16</v>
      </c>
      <c r="E22" s="44"/>
      <c r="F22" s="10" t="s">
        <v>17</v>
      </c>
      <c r="G22" s="11">
        <v>100</v>
      </c>
      <c r="H22" s="11">
        <v>0</v>
      </c>
      <c r="I22" s="11">
        <v>0</v>
      </c>
      <c r="J22" s="11">
        <v>0</v>
      </c>
      <c r="K22" s="11">
        <f t="shared" si="0"/>
        <v>0</v>
      </c>
      <c r="L22" s="11">
        <f t="shared" si="1"/>
        <v>0</v>
      </c>
      <c r="M22" s="11">
        <f t="shared" si="2"/>
        <v>-100</v>
      </c>
      <c r="N22" s="25">
        <v>100</v>
      </c>
      <c r="O22" s="26">
        <f>$N$22/12</f>
        <v>8.3333333333333339</v>
      </c>
      <c r="P22" s="26">
        <f t="shared" ref="P22:Z22" si="3">$N$22/12</f>
        <v>8.3333333333333339</v>
      </c>
      <c r="Q22" s="26">
        <f t="shared" si="3"/>
        <v>8.3333333333333339</v>
      </c>
      <c r="R22" s="26">
        <f t="shared" si="3"/>
        <v>8.3333333333333339</v>
      </c>
      <c r="S22" s="26">
        <f t="shared" si="3"/>
        <v>8.3333333333333339</v>
      </c>
      <c r="T22" s="26">
        <f t="shared" si="3"/>
        <v>8.3333333333333339</v>
      </c>
      <c r="U22" s="26">
        <f t="shared" si="3"/>
        <v>8.3333333333333339</v>
      </c>
      <c r="V22" s="26">
        <f t="shared" si="3"/>
        <v>8.3333333333333339</v>
      </c>
      <c r="W22" s="26">
        <f t="shared" si="3"/>
        <v>8.3333333333333339</v>
      </c>
      <c r="X22" s="26">
        <f t="shared" si="3"/>
        <v>8.3333333333333339</v>
      </c>
      <c r="Y22" s="26">
        <f t="shared" si="3"/>
        <v>8.3333333333333339</v>
      </c>
      <c r="Z22" s="26">
        <f t="shared" si="3"/>
        <v>8.3333333333333339</v>
      </c>
    </row>
    <row r="23" spans="1:26" ht="10.5" customHeight="1" x14ac:dyDescent="0.2">
      <c r="A23" s="7" t="s">
        <v>121</v>
      </c>
      <c r="B23" s="9" t="s">
        <v>123</v>
      </c>
      <c r="C23" s="9" t="s">
        <v>48</v>
      </c>
      <c r="D23" s="44" t="s">
        <v>18</v>
      </c>
      <c r="E23" s="44"/>
      <c r="F23" s="10" t="s">
        <v>19</v>
      </c>
      <c r="G23" s="11">
        <v>100</v>
      </c>
      <c r="H23" s="11">
        <v>0</v>
      </c>
      <c r="I23" s="11">
        <v>0</v>
      </c>
      <c r="J23" s="11">
        <v>0</v>
      </c>
      <c r="K23" s="11">
        <f t="shared" si="0"/>
        <v>0</v>
      </c>
      <c r="L23" s="11">
        <f t="shared" si="1"/>
        <v>0</v>
      </c>
      <c r="M23" s="11">
        <f t="shared" si="2"/>
        <v>-100</v>
      </c>
      <c r="N23" s="22">
        <v>100</v>
      </c>
      <c r="O23" s="23">
        <f>$N$23/12</f>
        <v>8.3333333333333339</v>
      </c>
      <c r="P23" s="23">
        <f t="shared" ref="P23:Z23" si="4">$N$23/12</f>
        <v>8.3333333333333339</v>
      </c>
      <c r="Q23" s="23">
        <f t="shared" si="4"/>
        <v>8.3333333333333339</v>
      </c>
      <c r="R23" s="23">
        <f t="shared" si="4"/>
        <v>8.3333333333333339</v>
      </c>
      <c r="S23" s="23">
        <f t="shared" si="4"/>
        <v>8.3333333333333339</v>
      </c>
      <c r="T23" s="23">
        <f t="shared" si="4"/>
        <v>8.3333333333333339</v>
      </c>
      <c r="U23" s="23">
        <f t="shared" si="4"/>
        <v>8.3333333333333339</v>
      </c>
      <c r="V23" s="23">
        <f t="shared" si="4"/>
        <v>8.3333333333333339</v>
      </c>
      <c r="W23" s="23">
        <f t="shared" si="4"/>
        <v>8.3333333333333339</v>
      </c>
      <c r="X23" s="23">
        <f t="shared" si="4"/>
        <v>8.3333333333333339</v>
      </c>
      <c r="Y23" s="23">
        <f t="shared" si="4"/>
        <v>8.3333333333333339</v>
      </c>
      <c r="Z23" s="23">
        <f t="shared" si="4"/>
        <v>8.3333333333333339</v>
      </c>
    </row>
    <row r="24" spans="1:26" ht="10.5" customHeight="1" x14ac:dyDescent="0.2">
      <c r="A24" s="7" t="s">
        <v>121</v>
      </c>
      <c r="B24" s="9" t="s">
        <v>123</v>
      </c>
      <c r="C24" s="9" t="s">
        <v>48</v>
      </c>
      <c r="D24" s="44" t="s">
        <v>20</v>
      </c>
      <c r="E24" s="44"/>
      <c r="F24" s="10" t="s">
        <v>21</v>
      </c>
      <c r="G24" s="11">
        <v>0</v>
      </c>
      <c r="H24" s="11">
        <v>1555</v>
      </c>
      <c r="I24" s="11">
        <v>0</v>
      </c>
      <c r="J24" s="11">
        <v>0</v>
      </c>
      <c r="K24" s="11">
        <f t="shared" si="0"/>
        <v>1555</v>
      </c>
      <c r="L24" s="11">
        <f t="shared" si="1"/>
        <v>2332.5</v>
      </c>
      <c r="M24" s="11">
        <f t="shared" si="2"/>
        <v>2332.5</v>
      </c>
      <c r="N24" s="30">
        <v>2000</v>
      </c>
      <c r="O24" s="23">
        <f>$N$24/12</f>
        <v>166.66666666666666</v>
      </c>
      <c r="P24" s="23">
        <f t="shared" ref="P24:Z24" si="5">$N$24/12</f>
        <v>166.66666666666666</v>
      </c>
      <c r="Q24" s="23">
        <f t="shared" si="5"/>
        <v>166.66666666666666</v>
      </c>
      <c r="R24" s="23">
        <f t="shared" si="5"/>
        <v>166.66666666666666</v>
      </c>
      <c r="S24" s="23">
        <f t="shared" si="5"/>
        <v>166.66666666666666</v>
      </c>
      <c r="T24" s="23">
        <f t="shared" si="5"/>
        <v>166.66666666666666</v>
      </c>
      <c r="U24" s="23">
        <f t="shared" si="5"/>
        <v>166.66666666666666</v>
      </c>
      <c r="V24" s="23">
        <f t="shared" si="5"/>
        <v>166.66666666666666</v>
      </c>
      <c r="W24" s="23">
        <f t="shared" si="5"/>
        <v>166.66666666666666</v>
      </c>
      <c r="X24" s="23">
        <f t="shared" si="5"/>
        <v>166.66666666666666</v>
      </c>
      <c r="Y24" s="23">
        <f t="shared" si="5"/>
        <v>166.66666666666666</v>
      </c>
      <c r="Z24" s="23">
        <f t="shared" si="5"/>
        <v>166.66666666666666</v>
      </c>
    </row>
    <row r="25" spans="1:26" ht="10.5" customHeight="1" x14ac:dyDescent="0.2">
      <c r="A25" s="7" t="s">
        <v>121</v>
      </c>
      <c r="B25" s="9" t="s">
        <v>123</v>
      </c>
      <c r="C25" s="9" t="s">
        <v>48</v>
      </c>
      <c r="D25" s="44" t="s">
        <v>22</v>
      </c>
      <c r="E25" s="44"/>
      <c r="F25" s="10" t="s">
        <v>23</v>
      </c>
      <c r="G25" s="11">
        <v>1060.9000000000001</v>
      </c>
      <c r="H25" s="11">
        <v>0</v>
      </c>
      <c r="I25" s="11">
        <v>0</v>
      </c>
      <c r="J25" s="11">
        <v>0</v>
      </c>
      <c r="K25" s="11">
        <f t="shared" si="0"/>
        <v>0</v>
      </c>
      <c r="L25" s="11">
        <f t="shared" si="1"/>
        <v>0</v>
      </c>
      <c r="M25" s="11">
        <f t="shared" si="2"/>
        <v>-1060.9000000000001</v>
      </c>
      <c r="N25" s="30">
        <v>500</v>
      </c>
      <c r="O25" s="23">
        <f>$N$25/12</f>
        <v>41.666666666666664</v>
      </c>
      <c r="P25" s="23">
        <f t="shared" ref="P25:Z25" si="6">$N$25/12</f>
        <v>41.666666666666664</v>
      </c>
      <c r="Q25" s="23">
        <f t="shared" si="6"/>
        <v>41.666666666666664</v>
      </c>
      <c r="R25" s="23">
        <f t="shared" si="6"/>
        <v>41.666666666666664</v>
      </c>
      <c r="S25" s="23">
        <f t="shared" si="6"/>
        <v>41.666666666666664</v>
      </c>
      <c r="T25" s="23">
        <f t="shared" si="6"/>
        <v>41.666666666666664</v>
      </c>
      <c r="U25" s="23">
        <f t="shared" si="6"/>
        <v>41.666666666666664</v>
      </c>
      <c r="V25" s="23">
        <f t="shared" si="6"/>
        <v>41.666666666666664</v>
      </c>
      <c r="W25" s="23">
        <f t="shared" si="6"/>
        <v>41.666666666666664</v>
      </c>
      <c r="X25" s="23">
        <f t="shared" si="6"/>
        <v>41.666666666666664</v>
      </c>
      <c r="Y25" s="23">
        <f t="shared" si="6"/>
        <v>41.666666666666664</v>
      </c>
      <c r="Z25" s="23">
        <f t="shared" si="6"/>
        <v>41.666666666666664</v>
      </c>
    </row>
    <row r="26" spans="1:26" ht="10.5" customHeight="1" x14ac:dyDescent="0.2">
      <c r="A26" s="7" t="s">
        <v>121</v>
      </c>
      <c r="B26" s="9" t="s">
        <v>123</v>
      </c>
      <c r="C26" s="9" t="s">
        <v>48</v>
      </c>
      <c r="D26" s="44" t="s">
        <v>24</v>
      </c>
      <c r="E26" s="44"/>
      <c r="F26" s="10" t="s">
        <v>25</v>
      </c>
      <c r="G26" s="11">
        <v>45040.71</v>
      </c>
      <c r="H26" s="11">
        <v>0</v>
      </c>
      <c r="I26" s="11">
        <v>0</v>
      </c>
      <c r="J26" s="11">
        <v>0</v>
      </c>
      <c r="K26" s="11">
        <f t="shared" si="0"/>
        <v>0</v>
      </c>
      <c r="L26" s="11">
        <f t="shared" si="1"/>
        <v>0</v>
      </c>
      <c r="M26" s="11">
        <f t="shared" si="2"/>
        <v>-45040.71</v>
      </c>
      <c r="N26" s="30">
        <v>40000</v>
      </c>
      <c r="O26" s="23">
        <f>$N$26/12</f>
        <v>3333.3333333333335</v>
      </c>
      <c r="P26" s="23">
        <f t="shared" ref="P26:Z26" si="7">$N$26/12</f>
        <v>3333.3333333333335</v>
      </c>
      <c r="Q26" s="23">
        <f t="shared" si="7"/>
        <v>3333.3333333333335</v>
      </c>
      <c r="R26" s="23">
        <f t="shared" si="7"/>
        <v>3333.3333333333335</v>
      </c>
      <c r="S26" s="23">
        <f t="shared" si="7"/>
        <v>3333.3333333333335</v>
      </c>
      <c r="T26" s="23">
        <f t="shared" si="7"/>
        <v>3333.3333333333335</v>
      </c>
      <c r="U26" s="23">
        <f t="shared" si="7"/>
        <v>3333.3333333333335</v>
      </c>
      <c r="V26" s="23">
        <f t="shared" si="7"/>
        <v>3333.3333333333335</v>
      </c>
      <c r="W26" s="23">
        <f t="shared" si="7"/>
        <v>3333.3333333333335</v>
      </c>
      <c r="X26" s="23">
        <f t="shared" si="7"/>
        <v>3333.3333333333335</v>
      </c>
      <c r="Y26" s="23">
        <f t="shared" si="7"/>
        <v>3333.3333333333335</v>
      </c>
      <c r="Z26" s="23">
        <f t="shared" si="7"/>
        <v>3333.3333333333335</v>
      </c>
    </row>
    <row r="27" spans="1:26" ht="10.5" customHeight="1" x14ac:dyDescent="0.2">
      <c r="A27" s="7" t="s">
        <v>121</v>
      </c>
      <c r="B27" s="9" t="s">
        <v>123</v>
      </c>
      <c r="C27" s="9" t="s">
        <v>48</v>
      </c>
      <c r="D27" s="44" t="s">
        <v>26</v>
      </c>
      <c r="E27" s="44"/>
      <c r="F27" s="10" t="s">
        <v>27</v>
      </c>
      <c r="G27" s="11">
        <v>100</v>
      </c>
      <c r="H27" s="11">
        <v>0</v>
      </c>
      <c r="I27" s="11">
        <v>0</v>
      </c>
      <c r="J27" s="11">
        <v>0</v>
      </c>
      <c r="K27" s="11">
        <f t="shared" si="0"/>
        <v>0</v>
      </c>
      <c r="L27" s="11">
        <f t="shared" si="1"/>
        <v>0</v>
      </c>
      <c r="M27" s="11">
        <f t="shared" si="2"/>
        <v>-100</v>
      </c>
      <c r="N27" s="30">
        <v>100</v>
      </c>
      <c r="O27" s="23">
        <f>$N$27/12</f>
        <v>8.3333333333333339</v>
      </c>
      <c r="P27" s="23">
        <f t="shared" ref="P27:Z27" si="8">$N$27/12</f>
        <v>8.3333333333333339</v>
      </c>
      <c r="Q27" s="23">
        <f t="shared" si="8"/>
        <v>8.3333333333333339</v>
      </c>
      <c r="R27" s="23">
        <f t="shared" si="8"/>
        <v>8.3333333333333339</v>
      </c>
      <c r="S27" s="23">
        <f t="shared" si="8"/>
        <v>8.3333333333333339</v>
      </c>
      <c r="T27" s="23">
        <f t="shared" si="8"/>
        <v>8.3333333333333339</v>
      </c>
      <c r="U27" s="23">
        <f t="shared" si="8"/>
        <v>8.3333333333333339</v>
      </c>
      <c r="V27" s="23">
        <f t="shared" si="8"/>
        <v>8.3333333333333339</v>
      </c>
      <c r="W27" s="23">
        <f t="shared" si="8"/>
        <v>8.3333333333333339</v>
      </c>
      <c r="X27" s="23">
        <f t="shared" si="8"/>
        <v>8.3333333333333339</v>
      </c>
      <c r="Y27" s="23">
        <f t="shared" si="8"/>
        <v>8.3333333333333339</v>
      </c>
      <c r="Z27" s="23">
        <f t="shared" si="8"/>
        <v>8.3333333333333339</v>
      </c>
    </row>
    <row r="28" spans="1:26" ht="15.75" customHeight="1" x14ac:dyDescent="0.2">
      <c r="A28" s="7" t="s">
        <v>121</v>
      </c>
      <c r="B28" s="9" t="s">
        <v>123</v>
      </c>
      <c r="C28" s="9" t="s">
        <v>48</v>
      </c>
      <c r="D28" s="44" t="s">
        <v>28</v>
      </c>
      <c r="E28" s="44"/>
      <c r="F28" s="12" t="s">
        <v>29</v>
      </c>
      <c r="G28" s="11">
        <v>100</v>
      </c>
      <c r="H28" s="11">
        <v>0</v>
      </c>
      <c r="I28" s="11">
        <v>0</v>
      </c>
      <c r="J28" s="11">
        <v>0</v>
      </c>
      <c r="K28" s="11">
        <f t="shared" si="0"/>
        <v>0</v>
      </c>
      <c r="L28" s="11">
        <f t="shared" si="1"/>
        <v>0</v>
      </c>
      <c r="M28" s="11">
        <f t="shared" si="2"/>
        <v>-100</v>
      </c>
      <c r="N28" s="30">
        <v>100</v>
      </c>
      <c r="O28" s="23">
        <f>$N$28/12</f>
        <v>8.3333333333333339</v>
      </c>
      <c r="P28" s="23">
        <f t="shared" ref="P28:Z28" si="9">$N$28/12</f>
        <v>8.3333333333333339</v>
      </c>
      <c r="Q28" s="23">
        <f t="shared" si="9"/>
        <v>8.3333333333333339</v>
      </c>
      <c r="R28" s="23">
        <f t="shared" si="9"/>
        <v>8.3333333333333339</v>
      </c>
      <c r="S28" s="23">
        <f t="shared" si="9"/>
        <v>8.3333333333333339</v>
      </c>
      <c r="T28" s="23">
        <f t="shared" si="9"/>
        <v>8.3333333333333339</v>
      </c>
      <c r="U28" s="23">
        <f t="shared" si="9"/>
        <v>8.3333333333333339</v>
      </c>
      <c r="V28" s="23">
        <f t="shared" si="9"/>
        <v>8.3333333333333339</v>
      </c>
      <c r="W28" s="23">
        <f t="shared" si="9"/>
        <v>8.3333333333333339</v>
      </c>
      <c r="X28" s="23">
        <f t="shared" si="9"/>
        <v>8.3333333333333339</v>
      </c>
      <c r="Y28" s="23">
        <f t="shared" si="9"/>
        <v>8.3333333333333339</v>
      </c>
      <c r="Z28" s="23">
        <f t="shared" si="9"/>
        <v>8.3333333333333339</v>
      </c>
    </row>
    <row r="29" spans="1:26" ht="10.5" customHeight="1" x14ac:dyDescent="0.2">
      <c r="A29" s="7" t="s">
        <v>121</v>
      </c>
      <c r="B29" s="9" t="s">
        <v>123</v>
      </c>
      <c r="C29" s="9" t="s">
        <v>48</v>
      </c>
      <c r="D29" s="44" t="s">
        <v>30</v>
      </c>
      <c r="E29" s="44"/>
      <c r="F29" s="10" t="s">
        <v>31</v>
      </c>
      <c r="G29" s="11">
        <v>100</v>
      </c>
      <c r="H29" s="11">
        <v>0</v>
      </c>
      <c r="I29" s="11">
        <v>0</v>
      </c>
      <c r="J29" s="11">
        <v>0</v>
      </c>
      <c r="K29" s="11">
        <f t="shared" si="0"/>
        <v>0</v>
      </c>
      <c r="L29" s="11">
        <f t="shared" si="1"/>
        <v>0</v>
      </c>
      <c r="M29" s="11">
        <f t="shared" si="2"/>
        <v>-100</v>
      </c>
      <c r="N29" s="30">
        <v>100</v>
      </c>
      <c r="O29" s="23">
        <f>$N$29/12</f>
        <v>8.3333333333333339</v>
      </c>
      <c r="P29" s="23">
        <f t="shared" ref="P29:Z29" si="10">$N$29/12</f>
        <v>8.3333333333333339</v>
      </c>
      <c r="Q29" s="23">
        <f t="shared" si="10"/>
        <v>8.3333333333333339</v>
      </c>
      <c r="R29" s="23">
        <f t="shared" si="10"/>
        <v>8.3333333333333339</v>
      </c>
      <c r="S29" s="23">
        <f t="shared" si="10"/>
        <v>8.3333333333333339</v>
      </c>
      <c r="T29" s="23">
        <f t="shared" si="10"/>
        <v>8.3333333333333339</v>
      </c>
      <c r="U29" s="23">
        <f t="shared" si="10"/>
        <v>8.3333333333333339</v>
      </c>
      <c r="V29" s="23">
        <f t="shared" si="10"/>
        <v>8.3333333333333339</v>
      </c>
      <c r="W29" s="23">
        <f t="shared" si="10"/>
        <v>8.3333333333333339</v>
      </c>
      <c r="X29" s="23">
        <f t="shared" si="10"/>
        <v>8.3333333333333339</v>
      </c>
      <c r="Y29" s="23">
        <f t="shared" si="10"/>
        <v>8.3333333333333339</v>
      </c>
      <c r="Z29" s="23">
        <f t="shared" si="10"/>
        <v>8.3333333333333339</v>
      </c>
    </row>
    <row r="30" spans="1:26" ht="10.5" customHeight="1" x14ac:dyDescent="0.2">
      <c r="A30" s="7" t="s">
        <v>121</v>
      </c>
      <c r="B30" s="9" t="s">
        <v>123</v>
      </c>
      <c r="C30" s="9" t="s">
        <v>48</v>
      </c>
      <c r="D30" s="44" t="s">
        <v>32</v>
      </c>
      <c r="E30" s="44"/>
      <c r="F30" s="12" t="s">
        <v>33</v>
      </c>
      <c r="G30" s="11">
        <v>2369.62</v>
      </c>
      <c r="H30" s="11">
        <v>0</v>
      </c>
      <c r="I30" s="11">
        <v>0</v>
      </c>
      <c r="J30" s="11">
        <v>0</v>
      </c>
      <c r="K30" s="11">
        <f t="shared" si="0"/>
        <v>0</v>
      </c>
      <c r="L30" s="11">
        <f t="shared" si="1"/>
        <v>0</v>
      </c>
      <c r="M30" s="11">
        <f t="shared" si="2"/>
        <v>-2369.62</v>
      </c>
      <c r="N30" s="30">
        <v>2200</v>
      </c>
      <c r="O30" s="23">
        <f>$N$30/12</f>
        <v>183.33333333333334</v>
      </c>
      <c r="P30" s="23">
        <f t="shared" ref="P30:Z30" si="11">$N$30/12</f>
        <v>183.33333333333334</v>
      </c>
      <c r="Q30" s="23">
        <f t="shared" si="11"/>
        <v>183.33333333333334</v>
      </c>
      <c r="R30" s="23">
        <f t="shared" si="11"/>
        <v>183.33333333333334</v>
      </c>
      <c r="S30" s="23">
        <f t="shared" si="11"/>
        <v>183.33333333333334</v>
      </c>
      <c r="T30" s="23">
        <f t="shared" si="11"/>
        <v>183.33333333333334</v>
      </c>
      <c r="U30" s="23">
        <f t="shared" si="11"/>
        <v>183.33333333333334</v>
      </c>
      <c r="V30" s="23">
        <f t="shared" si="11"/>
        <v>183.33333333333334</v>
      </c>
      <c r="W30" s="23">
        <f t="shared" si="11"/>
        <v>183.33333333333334</v>
      </c>
      <c r="X30" s="23">
        <f t="shared" si="11"/>
        <v>183.33333333333334</v>
      </c>
      <c r="Y30" s="23">
        <f t="shared" si="11"/>
        <v>183.33333333333334</v>
      </c>
      <c r="Z30" s="23">
        <f t="shared" si="11"/>
        <v>183.33333333333334</v>
      </c>
    </row>
    <row r="31" spans="1:26" ht="0.75" customHeight="1" x14ac:dyDescent="0.2">
      <c r="A31" s="7" t="s">
        <v>121</v>
      </c>
      <c r="B31" s="9" t="s">
        <v>123</v>
      </c>
      <c r="C31" s="9" t="s">
        <v>48</v>
      </c>
      <c r="K31" s="11">
        <f t="shared" si="0"/>
        <v>0</v>
      </c>
      <c r="L31" s="11">
        <f t="shared" si="1"/>
        <v>0</v>
      </c>
      <c r="M31" s="11">
        <f t="shared" si="2"/>
        <v>0</v>
      </c>
      <c r="N31" s="30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ht="10.5" customHeight="1" x14ac:dyDescent="0.2">
      <c r="A32" s="7" t="s">
        <v>121</v>
      </c>
      <c r="B32" s="9" t="s">
        <v>123</v>
      </c>
      <c r="C32" s="9" t="s">
        <v>48</v>
      </c>
      <c r="D32" s="44" t="s">
        <v>34</v>
      </c>
      <c r="E32" s="44"/>
      <c r="F32" s="10" t="s">
        <v>35</v>
      </c>
      <c r="G32" s="11">
        <v>100</v>
      </c>
      <c r="H32" s="11">
        <v>0</v>
      </c>
      <c r="I32" s="11">
        <v>0</v>
      </c>
      <c r="J32" s="11">
        <v>0</v>
      </c>
      <c r="K32" s="11">
        <f t="shared" si="0"/>
        <v>0</v>
      </c>
      <c r="L32" s="11">
        <f t="shared" si="1"/>
        <v>0</v>
      </c>
      <c r="M32" s="11">
        <f t="shared" si="2"/>
        <v>-100</v>
      </c>
      <c r="N32" s="30">
        <v>100</v>
      </c>
      <c r="O32" s="23">
        <f>$N$32/12</f>
        <v>8.3333333333333339</v>
      </c>
      <c r="P32" s="23">
        <f t="shared" ref="P32:Z32" si="12">$N$32/12</f>
        <v>8.3333333333333339</v>
      </c>
      <c r="Q32" s="23">
        <f t="shared" si="12"/>
        <v>8.3333333333333339</v>
      </c>
      <c r="R32" s="23">
        <f t="shared" si="12"/>
        <v>8.3333333333333339</v>
      </c>
      <c r="S32" s="23">
        <f t="shared" si="12"/>
        <v>8.3333333333333339</v>
      </c>
      <c r="T32" s="23">
        <f t="shared" si="12"/>
        <v>8.3333333333333339</v>
      </c>
      <c r="U32" s="23">
        <f t="shared" si="12"/>
        <v>8.3333333333333339</v>
      </c>
      <c r="V32" s="23">
        <f t="shared" si="12"/>
        <v>8.3333333333333339</v>
      </c>
      <c r="W32" s="23">
        <f t="shared" si="12"/>
        <v>8.3333333333333339</v>
      </c>
      <c r="X32" s="23">
        <f t="shared" si="12"/>
        <v>8.3333333333333339</v>
      </c>
      <c r="Y32" s="23">
        <f t="shared" si="12"/>
        <v>8.3333333333333339</v>
      </c>
      <c r="Z32" s="23">
        <f t="shared" si="12"/>
        <v>8.3333333333333339</v>
      </c>
    </row>
    <row r="33" spans="1:26" ht="10.5" customHeight="1" x14ac:dyDescent="0.2">
      <c r="A33" s="7" t="s">
        <v>121</v>
      </c>
      <c r="B33" s="9" t="s">
        <v>123</v>
      </c>
      <c r="C33" s="9" t="s">
        <v>48</v>
      </c>
      <c r="D33" s="44" t="s">
        <v>36</v>
      </c>
      <c r="E33" s="44"/>
      <c r="F33" s="10" t="s">
        <v>37</v>
      </c>
      <c r="G33" s="11">
        <v>490781.83</v>
      </c>
      <c r="H33" s="11">
        <v>1974</v>
      </c>
      <c r="I33" s="11">
        <v>0</v>
      </c>
      <c r="J33" s="11">
        <v>392246.66</v>
      </c>
      <c r="K33" s="11">
        <f t="shared" si="0"/>
        <v>394220.66</v>
      </c>
      <c r="L33" s="11">
        <f t="shared" si="1"/>
        <v>591330.99</v>
      </c>
      <c r="M33" s="11">
        <f t="shared" si="2"/>
        <v>100549.15999999997</v>
      </c>
      <c r="N33" s="30">
        <v>600000</v>
      </c>
      <c r="O33" s="23">
        <f>$N$33/12</f>
        <v>50000</v>
      </c>
      <c r="P33" s="23">
        <f t="shared" ref="P33:Z33" si="13">$N$33/12</f>
        <v>50000</v>
      </c>
      <c r="Q33" s="23">
        <f t="shared" si="13"/>
        <v>50000</v>
      </c>
      <c r="R33" s="23">
        <f t="shared" si="13"/>
        <v>50000</v>
      </c>
      <c r="S33" s="23">
        <f t="shared" si="13"/>
        <v>50000</v>
      </c>
      <c r="T33" s="23">
        <f t="shared" si="13"/>
        <v>50000</v>
      </c>
      <c r="U33" s="23">
        <f t="shared" si="13"/>
        <v>50000</v>
      </c>
      <c r="V33" s="23">
        <f t="shared" si="13"/>
        <v>50000</v>
      </c>
      <c r="W33" s="23">
        <f t="shared" si="13"/>
        <v>50000</v>
      </c>
      <c r="X33" s="23">
        <f t="shared" si="13"/>
        <v>50000</v>
      </c>
      <c r="Y33" s="23">
        <f t="shared" si="13"/>
        <v>50000</v>
      </c>
      <c r="Z33" s="23">
        <f t="shared" si="13"/>
        <v>50000</v>
      </c>
    </row>
    <row r="34" spans="1:26" ht="0.75" customHeight="1" x14ac:dyDescent="0.2">
      <c r="A34" s="7" t="s">
        <v>121</v>
      </c>
      <c r="B34" s="9" t="s">
        <v>123</v>
      </c>
      <c r="C34" s="9" t="s">
        <v>48</v>
      </c>
      <c r="K34" s="11">
        <f t="shared" si="0"/>
        <v>0</v>
      </c>
      <c r="L34" s="11">
        <f t="shared" si="1"/>
        <v>0</v>
      </c>
      <c r="M34" s="11">
        <f t="shared" si="2"/>
        <v>0</v>
      </c>
      <c r="N34" s="30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pans="1:26" ht="10.5" customHeight="1" x14ac:dyDescent="0.2">
      <c r="A35" s="7" t="s">
        <v>121</v>
      </c>
      <c r="B35" s="9" t="s">
        <v>123</v>
      </c>
      <c r="C35" s="9" t="s">
        <v>48</v>
      </c>
      <c r="D35" s="44" t="s">
        <v>38</v>
      </c>
      <c r="E35" s="44"/>
      <c r="F35" s="12" t="s">
        <v>39</v>
      </c>
      <c r="G35" s="11">
        <v>75963.210000000006</v>
      </c>
      <c r="H35" s="11">
        <v>0</v>
      </c>
      <c r="I35" s="11">
        <v>0</v>
      </c>
      <c r="J35" s="11">
        <v>0</v>
      </c>
      <c r="K35" s="11">
        <f t="shared" si="0"/>
        <v>0</v>
      </c>
      <c r="L35" s="11">
        <f t="shared" si="1"/>
        <v>0</v>
      </c>
      <c r="M35" s="11">
        <f t="shared" si="2"/>
        <v>-75963.210000000006</v>
      </c>
      <c r="N35" s="30">
        <v>50000</v>
      </c>
      <c r="O35" s="23">
        <f>$N$35/12</f>
        <v>4166.666666666667</v>
      </c>
      <c r="P35" s="23">
        <f t="shared" ref="P35:Z35" si="14">$N$35/12</f>
        <v>4166.666666666667</v>
      </c>
      <c r="Q35" s="23">
        <f t="shared" si="14"/>
        <v>4166.666666666667</v>
      </c>
      <c r="R35" s="23">
        <f t="shared" si="14"/>
        <v>4166.666666666667</v>
      </c>
      <c r="S35" s="23">
        <f t="shared" si="14"/>
        <v>4166.666666666667</v>
      </c>
      <c r="T35" s="23">
        <f t="shared" si="14"/>
        <v>4166.666666666667</v>
      </c>
      <c r="U35" s="23">
        <f t="shared" si="14"/>
        <v>4166.666666666667</v>
      </c>
      <c r="V35" s="23">
        <f t="shared" si="14"/>
        <v>4166.666666666667</v>
      </c>
      <c r="W35" s="23">
        <f t="shared" si="14"/>
        <v>4166.666666666667</v>
      </c>
      <c r="X35" s="23">
        <f t="shared" si="14"/>
        <v>4166.666666666667</v>
      </c>
      <c r="Y35" s="23">
        <f t="shared" si="14"/>
        <v>4166.666666666667</v>
      </c>
      <c r="Z35" s="23">
        <f t="shared" si="14"/>
        <v>4166.666666666667</v>
      </c>
    </row>
    <row r="36" spans="1:26" ht="0.75" customHeight="1" x14ac:dyDescent="0.2">
      <c r="A36" s="7" t="s">
        <v>121</v>
      </c>
      <c r="B36" s="9" t="s">
        <v>123</v>
      </c>
      <c r="C36" s="9" t="s">
        <v>48</v>
      </c>
      <c r="K36" s="11">
        <f t="shared" si="0"/>
        <v>0</v>
      </c>
      <c r="L36" s="11">
        <f t="shared" si="1"/>
        <v>0</v>
      </c>
      <c r="M36" s="11">
        <f t="shared" si="2"/>
        <v>0</v>
      </c>
      <c r="N36" s="30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spans="1:26" ht="10.5" customHeight="1" x14ac:dyDescent="0.2">
      <c r="A37" s="7" t="s">
        <v>121</v>
      </c>
      <c r="B37" s="9" t="s">
        <v>123</v>
      </c>
      <c r="C37" s="9" t="s">
        <v>48</v>
      </c>
      <c r="D37" s="44" t="s">
        <v>40</v>
      </c>
      <c r="E37" s="44"/>
      <c r="F37" s="12" t="s">
        <v>41</v>
      </c>
      <c r="G37" s="11">
        <v>100</v>
      </c>
      <c r="H37" s="11">
        <v>0</v>
      </c>
      <c r="I37" s="11">
        <v>0</v>
      </c>
      <c r="J37" s="11">
        <v>0</v>
      </c>
      <c r="K37" s="11">
        <f t="shared" si="0"/>
        <v>0</v>
      </c>
      <c r="L37" s="11">
        <f t="shared" si="1"/>
        <v>0</v>
      </c>
      <c r="M37" s="11">
        <f t="shared" si="2"/>
        <v>-100</v>
      </c>
      <c r="N37" s="30">
        <v>100</v>
      </c>
      <c r="O37" s="23">
        <f>$N$37/12</f>
        <v>8.3333333333333339</v>
      </c>
      <c r="P37" s="23">
        <f t="shared" ref="P37:Z37" si="15">$N$37/12</f>
        <v>8.3333333333333339</v>
      </c>
      <c r="Q37" s="23">
        <f t="shared" si="15"/>
        <v>8.3333333333333339</v>
      </c>
      <c r="R37" s="23">
        <f t="shared" si="15"/>
        <v>8.3333333333333339</v>
      </c>
      <c r="S37" s="23">
        <f t="shared" si="15"/>
        <v>8.3333333333333339</v>
      </c>
      <c r="T37" s="23">
        <f t="shared" si="15"/>
        <v>8.3333333333333339</v>
      </c>
      <c r="U37" s="23">
        <f t="shared" si="15"/>
        <v>8.3333333333333339</v>
      </c>
      <c r="V37" s="23">
        <f t="shared" si="15"/>
        <v>8.3333333333333339</v>
      </c>
      <c r="W37" s="23">
        <f t="shared" si="15"/>
        <v>8.3333333333333339</v>
      </c>
      <c r="X37" s="23">
        <f t="shared" si="15"/>
        <v>8.3333333333333339</v>
      </c>
      <c r="Y37" s="23">
        <f t="shared" si="15"/>
        <v>8.3333333333333339</v>
      </c>
      <c r="Z37" s="23">
        <f t="shared" si="15"/>
        <v>8.3333333333333339</v>
      </c>
    </row>
    <row r="38" spans="1:26" ht="0.75" customHeight="1" x14ac:dyDescent="0.2">
      <c r="A38" s="7" t="s">
        <v>121</v>
      </c>
      <c r="B38" s="9" t="s">
        <v>123</v>
      </c>
      <c r="C38" s="9" t="s">
        <v>48</v>
      </c>
      <c r="K38" s="11">
        <f t="shared" si="0"/>
        <v>0</v>
      </c>
      <c r="L38" s="11">
        <f t="shared" si="1"/>
        <v>0</v>
      </c>
      <c r="M38" s="11">
        <f t="shared" si="2"/>
        <v>0</v>
      </c>
      <c r="N38" s="30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spans="1:26" ht="10.5" customHeight="1" x14ac:dyDescent="0.2">
      <c r="A39" s="7" t="s">
        <v>121</v>
      </c>
      <c r="B39" s="9" t="s">
        <v>123</v>
      </c>
      <c r="C39" s="9" t="s">
        <v>48</v>
      </c>
      <c r="D39" s="44" t="s">
        <v>42</v>
      </c>
      <c r="E39" s="44"/>
      <c r="F39" s="10" t="s">
        <v>43</v>
      </c>
      <c r="G39" s="11">
        <v>613.88</v>
      </c>
      <c r="H39" s="11">
        <v>0</v>
      </c>
      <c r="I39" s="11">
        <v>0</v>
      </c>
      <c r="J39" s="11">
        <v>0</v>
      </c>
      <c r="K39" s="11">
        <f t="shared" si="0"/>
        <v>0</v>
      </c>
      <c r="L39" s="11">
        <f t="shared" si="1"/>
        <v>0</v>
      </c>
      <c r="M39" s="11">
        <f t="shared" si="2"/>
        <v>-613.88</v>
      </c>
      <c r="N39" s="30">
        <v>200</v>
      </c>
      <c r="O39" s="23">
        <f>$N$39/12</f>
        <v>16.666666666666668</v>
      </c>
      <c r="P39" s="23">
        <f t="shared" ref="P39:Z39" si="16">$N$39/12</f>
        <v>16.666666666666668</v>
      </c>
      <c r="Q39" s="23">
        <f t="shared" si="16"/>
        <v>16.666666666666668</v>
      </c>
      <c r="R39" s="23">
        <f t="shared" si="16"/>
        <v>16.666666666666668</v>
      </c>
      <c r="S39" s="23">
        <f t="shared" si="16"/>
        <v>16.666666666666668</v>
      </c>
      <c r="T39" s="23">
        <f t="shared" si="16"/>
        <v>16.666666666666668</v>
      </c>
      <c r="U39" s="23">
        <f t="shared" si="16"/>
        <v>16.666666666666668</v>
      </c>
      <c r="V39" s="23">
        <f t="shared" si="16"/>
        <v>16.666666666666668</v>
      </c>
      <c r="W39" s="23">
        <f t="shared" si="16"/>
        <v>16.666666666666668</v>
      </c>
      <c r="X39" s="23">
        <f t="shared" si="16"/>
        <v>16.666666666666668</v>
      </c>
      <c r="Y39" s="23">
        <f t="shared" si="16"/>
        <v>16.666666666666668</v>
      </c>
      <c r="Z39" s="23">
        <f t="shared" si="16"/>
        <v>16.666666666666668</v>
      </c>
    </row>
    <row r="40" spans="1:26" ht="0.75" customHeight="1" x14ac:dyDescent="0.2">
      <c r="A40" s="7" t="s">
        <v>121</v>
      </c>
      <c r="B40" s="9" t="s">
        <v>123</v>
      </c>
      <c r="C40" s="9" t="s">
        <v>48</v>
      </c>
      <c r="K40" s="11">
        <f t="shared" si="0"/>
        <v>0</v>
      </c>
      <c r="L40" s="11">
        <f t="shared" si="1"/>
        <v>0</v>
      </c>
      <c r="M40" s="11">
        <f t="shared" si="2"/>
        <v>0</v>
      </c>
      <c r="N40" s="30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spans="1:26" ht="10.5" customHeight="1" x14ac:dyDescent="0.2">
      <c r="A41" s="7" t="s">
        <v>121</v>
      </c>
      <c r="B41" s="9" t="s">
        <v>123</v>
      </c>
      <c r="C41" s="9" t="s">
        <v>48</v>
      </c>
      <c r="D41" s="44" t="s">
        <v>44</v>
      </c>
      <c r="E41" s="44"/>
      <c r="F41" s="10" t="s">
        <v>45</v>
      </c>
      <c r="G41" s="11">
        <v>100</v>
      </c>
      <c r="H41" s="11">
        <v>0</v>
      </c>
      <c r="I41" s="11">
        <v>0</v>
      </c>
      <c r="J41" s="11">
        <v>0</v>
      </c>
      <c r="K41" s="11">
        <f t="shared" si="0"/>
        <v>0</v>
      </c>
      <c r="L41" s="11">
        <f t="shared" si="1"/>
        <v>0</v>
      </c>
      <c r="M41" s="11">
        <f t="shared" si="2"/>
        <v>-100</v>
      </c>
      <c r="N41" s="30">
        <v>100</v>
      </c>
      <c r="O41" s="23">
        <f>$N$41/12</f>
        <v>8.3333333333333339</v>
      </c>
      <c r="P41" s="23">
        <f t="shared" ref="P41:Z41" si="17">$N$41/12</f>
        <v>8.3333333333333339</v>
      </c>
      <c r="Q41" s="23">
        <f t="shared" si="17"/>
        <v>8.3333333333333339</v>
      </c>
      <c r="R41" s="23">
        <f t="shared" si="17"/>
        <v>8.3333333333333339</v>
      </c>
      <c r="S41" s="23">
        <f t="shared" si="17"/>
        <v>8.3333333333333339</v>
      </c>
      <c r="T41" s="23">
        <f t="shared" si="17"/>
        <v>8.3333333333333339</v>
      </c>
      <c r="U41" s="23">
        <f t="shared" si="17"/>
        <v>8.3333333333333339</v>
      </c>
      <c r="V41" s="23">
        <f t="shared" si="17"/>
        <v>8.3333333333333339</v>
      </c>
      <c r="W41" s="23">
        <f t="shared" si="17"/>
        <v>8.3333333333333339</v>
      </c>
      <c r="X41" s="23">
        <f t="shared" si="17"/>
        <v>8.3333333333333339</v>
      </c>
      <c r="Y41" s="23">
        <f t="shared" si="17"/>
        <v>8.3333333333333339</v>
      </c>
      <c r="Z41" s="23">
        <f t="shared" si="17"/>
        <v>8.3333333333333339</v>
      </c>
    </row>
    <row r="42" spans="1:26" ht="0.75" customHeight="1" x14ac:dyDescent="0.2">
      <c r="A42" s="7" t="s">
        <v>121</v>
      </c>
      <c r="B42" s="9" t="s">
        <v>123</v>
      </c>
      <c r="C42" s="9" t="s">
        <v>48</v>
      </c>
      <c r="K42" s="11">
        <f t="shared" si="0"/>
        <v>0</v>
      </c>
      <c r="L42" s="11">
        <f t="shared" si="1"/>
        <v>0</v>
      </c>
      <c r="M42" s="11">
        <f t="shared" si="2"/>
        <v>0</v>
      </c>
      <c r="N42" s="30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spans="1:26" ht="10.5" customHeight="1" x14ac:dyDescent="0.2">
      <c r="A43" s="7" t="s">
        <v>121</v>
      </c>
      <c r="B43" s="9" t="s">
        <v>123</v>
      </c>
      <c r="C43" s="9" t="s">
        <v>48</v>
      </c>
      <c r="D43" s="44" t="s">
        <v>46</v>
      </c>
      <c r="E43" s="44"/>
      <c r="F43" s="12" t="s">
        <v>47</v>
      </c>
      <c r="G43" s="11">
        <v>100</v>
      </c>
      <c r="H43" s="11">
        <v>0</v>
      </c>
      <c r="I43" s="11">
        <v>0</v>
      </c>
      <c r="J43" s="11">
        <v>0</v>
      </c>
      <c r="K43" s="11">
        <f t="shared" si="0"/>
        <v>0</v>
      </c>
      <c r="L43" s="11">
        <f t="shared" si="1"/>
        <v>0</v>
      </c>
      <c r="M43" s="11">
        <f t="shared" si="2"/>
        <v>-100</v>
      </c>
      <c r="N43" s="30">
        <v>100</v>
      </c>
      <c r="O43" s="23">
        <f>$N$43/12</f>
        <v>8.3333333333333339</v>
      </c>
      <c r="P43" s="23">
        <f t="shared" ref="P43:Z43" si="18">$N$43/12</f>
        <v>8.3333333333333339</v>
      </c>
      <c r="Q43" s="23">
        <f t="shared" si="18"/>
        <v>8.3333333333333339</v>
      </c>
      <c r="R43" s="23">
        <f t="shared" si="18"/>
        <v>8.3333333333333339</v>
      </c>
      <c r="S43" s="23">
        <f t="shared" si="18"/>
        <v>8.3333333333333339</v>
      </c>
      <c r="T43" s="23">
        <f t="shared" si="18"/>
        <v>8.3333333333333339</v>
      </c>
      <c r="U43" s="23">
        <f t="shared" si="18"/>
        <v>8.3333333333333339</v>
      </c>
      <c r="V43" s="23">
        <f t="shared" si="18"/>
        <v>8.3333333333333339</v>
      </c>
      <c r="W43" s="23">
        <f t="shared" si="18"/>
        <v>8.3333333333333339</v>
      </c>
      <c r="X43" s="23">
        <f t="shared" si="18"/>
        <v>8.3333333333333339</v>
      </c>
      <c r="Y43" s="23">
        <f t="shared" si="18"/>
        <v>8.3333333333333339</v>
      </c>
      <c r="Z43" s="23">
        <f t="shared" si="18"/>
        <v>8.3333333333333339</v>
      </c>
    </row>
    <row r="44" spans="1:26" ht="10.5" customHeight="1" x14ac:dyDescent="0.2">
      <c r="A44" s="7" t="s">
        <v>121</v>
      </c>
      <c r="B44" s="9" t="s">
        <v>123</v>
      </c>
      <c r="C44" s="9" t="s">
        <v>48</v>
      </c>
      <c r="D44" s="43" t="s">
        <v>12</v>
      </c>
      <c r="E44" s="43"/>
      <c r="F44" s="7" t="s">
        <v>13</v>
      </c>
      <c r="G44" s="8">
        <v>5335398.58</v>
      </c>
      <c r="H44" s="8">
        <v>1367505.31</v>
      </c>
      <c r="I44" s="8">
        <v>735781.83</v>
      </c>
      <c r="J44" s="8">
        <v>3531127.39</v>
      </c>
      <c r="K44" s="11">
        <f t="shared" si="0"/>
        <v>5634414.5300000003</v>
      </c>
      <c r="L44" s="11">
        <f t="shared" si="1"/>
        <v>8451621.7949999999</v>
      </c>
      <c r="M44" s="11">
        <f t="shared" si="2"/>
        <v>3116223.2149999999</v>
      </c>
      <c r="N44" s="30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spans="1:26" ht="10.5" customHeight="1" x14ac:dyDescent="0.2">
      <c r="A45" s="7" t="s">
        <v>121</v>
      </c>
      <c r="B45" s="9" t="s">
        <v>123</v>
      </c>
      <c r="C45" s="9" t="s">
        <v>48</v>
      </c>
      <c r="D45" s="44" t="s">
        <v>49</v>
      </c>
      <c r="E45" s="44"/>
      <c r="F45" s="10" t="s">
        <v>55</v>
      </c>
      <c r="G45" s="11">
        <v>414417.59</v>
      </c>
      <c r="H45" s="11">
        <v>0</v>
      </c>
      <c r="I45" s="11">
        <v>0</v>
      </c>
      <c r="J45" s="11">
        <v>183483</v>
      </c>
      <c r="K45" s="11">
        <f t="shared" si="0"/>
        <v>183483</v>
      </c>
      <c r="L45" s="11">
        <f t="shared" si="1"/>
        <v>275224.5</v>
      </c>
      <c r="M45" s="11">
        <f t="shared" si="2"/>
        <v>-139193.09000000003</v>
      </c>
      <c r="N45" s="30">
        <v>450000</v>
      </c>
      <c r="O45" s="23">
        <f>$N$45/12</f>
        <v>37500</v>
      </c>
      <c r="P45" s="23">
        <f t="shared" ref="P45:Z45" si="19">$N$45/12</f>
        <v>37500</v>
      </c>
      <c r="Q45" s="23">
        <f t="shared" si="19"/>
        <v>37500</v>
      </c>
      <c r="R45" s="23">
        <f t="shared" si="19"/>
        <v>37500</v>
      </c>
      <c r="S45" s="23">
        <f t="shared" si="19"/>
        <v>37500</v>
      </c>
      <c r="T45" s="23">
        <f t="shared" si="19"/>
        <v>37500</v>
      </c>
      <c r="U45" s="23">
        <f t="shared" si="19"/>
        <v>37500</v>
      </c>
      <c r="V45" s="23">
        <f t="shared" si="19"/>
        <v>37500</v>
      </c>
      <c r="W45" s="23">
        <f t="shared" si="19"/>
        <v>37500</v>
      </c>
      <c r="X45" s="23">
        <f t="shared" si="19"/>
        <v>37500</v>
      </c>
      <c r="Y45" s="23">
        <f t="shared" si="19"/>
        <v>37500</v>
      </c>
      <c r="Z45" s="23">
        <f t="shared" si="19"/>
        <v>37500</v>
      </c>
    </row>
    <row r="46" spans="1:26" ht="10.5" customHeight="1" x14ac:dyDescent="0.2">
      <c r="A46" s="17" t="s">
        <v>121</v>
      </c>
      <c r="B46" s="18" t="s">
        <v>123</v>
      </c>
      <c r="C46" s="18" t="s">
        <v>48</v>
      </c>
      <c r="D46" s="46" t="s">
        <v>50</v>
      </c>
      <c r="E46" s="46"/>
      <c r="F46" s="19" t="s">
        <v>56</v>
      </c>
      <c r="G46" s="11">
        <v>28438.44</v>
      </c>
      <c r="H46" s="11">
        <v>0</v>
      </c>
      <c r="I46" s="11">
        <v>0</v>
      </c>
      <c r="J46" s="11">
        <v>0</v>
      </c>
      <c r="K46" s="11">
        <f t="shared" si="0"/>
        <v>0</v>
      </c>
      <c r="L46" s="11">
        <f t="shared" si="1"/>
        <v>0</v>
      </c>
      <c r="M46" s="11">
        <f t="shared" si="2"/>
        <v>-28438.44</v>
      </c>
      <c r="N46" s="30">
        <v>25000</v>
      </c>
      <c r="O46" s="23">
        <f>$N$46/12</f>
        <v>2083.3333333333335</v>
      </c>
      <c r="P46" s="23">
        <f t="shared" ref="P46:Z46" si="20">$N$46/12</f>
        <v>2083.3333333333335</v>
      </c>
      <c r="Q46" s="23">
        <f t="shared" si="20"/>
        <v>2083.3333333333335</v>
      </c>
      <c r="R46" s="23">
        <f t="shared" si="20"/>
        <v>2083.3333333333335</v>
      </c>
      <c r="S46" s="23">
        <f t="shared" si="20"/>
        <v>2083.3333333333335</v>
      </c>
      <c r="T46" s="23">
        <f t="shared" si="20"/>
        <v>2083.3333333333335</v>
      </c>
      <c r="U46" s="23">
        <f t="shared" si="20"/>
        <v>2083.3333333333335</v>
      </c>
      <c r="V46" s="23">
        <f t="shared" si="20"/>
        <v>2083.3333333333335</v>
      </c>
      <c r="W46" s="23">
        <f t="shared" si="20"/>
        <v>2083.3333333333335</v>
      </c>
      <c r="X46" s="23">
        <f t="shared" si="20"/>
        <v>2083.3333333333335</v>
      </c>
      <c r="Y46" s="23">
        <f t="shared" si="20"/>
        <v>2083.3333333333335</v>
      </c>
      <c r="Z46" s="23">
        <f t="shared" si="20"/>
        <v>2083.3333333333335</v>
      </c>
    </row>
    <row r="47" spans="1:26" ht="0.75" customHeight="1" x14ac:dyDescent="0.2">
      <c r="A47" s="17" t="s">
        <v>121</v>
      </c>
      <c r="B47" s="18" t="s">
        <v>123</v>
      </c>
      <c r="C47" s="18" t="s">
        <v>48</v>
      </c>
      <c r="D47" s="20"/>
      <c r="E47" s="20"/>
      <c r="F47" s="20"/>
      <c r="K47" s="11">
        <f t="shared" si="0"/>
        <v>0</v>
      </c>
      <c r="L47" s="11">
        <f t="shared" si="1"/>
        <v>0</v>
      </c>
      <c r="M47" s="11">
        <f t="shared" si="2"/>
        <v>0</v>
      </c>
      <c r="N47" s="30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ht="10.5" customHeight="1" x14ac:dyDescent="0.2">
      <c r="A48" s="17" t="s">
        <v>121</v>
      </c>
      <c r="B48" s="18" t="s">
        <v>123</v>
      </c>
      <c r="C48" s="18" t="s">
        <v>48</v>
      </c>
      <c r="D48" s="46" t="s">
        <v>51</v>
      </c>
      <c r="E48" s="46"/>
      <c r="F48" s="19" t="s">
        <v>57</v>
      </c>
      <c r="G48" s="11">
        <v>452760.3</v>
      </c>
      <c r="H48" s="11">
        <v>0</v>
      </c>
      <c r="I48" s="11">
        <v>62303.92</v>
      </c>
      <c r="J48" s="11">
        <v>63453.16</v>
      </c>
      <c r="K48" s="11">
        <f t="shared" si="0"/>
        <v>125757.08</v>
      </c>
      <c r="L48" s="11">
        <f t="shared" si="1"/>
        <v>188635.62</v>
      </c>
      <c r="M48" s="11">
        <f t="shared" si="2"/>
        <v>-264124.68</v>
      </c>
      <c r="N48" s="30">
        <v>450000</v>
      </c>
      <c r="O48" s="23">
        <f>$N$48/12</f>
        <v>37500</v>
      </c>
      <c r="P48" s="23">
        <f t="shared" ref="P48:Z48" si="21">$N$48/12</f>
        <v>37500</v>
      </c>
      <c r="Q48" s="23">
        <f t="shared" si="21"/>
        <v>37500</v>
      </c>
      <c r="R48" s="23">
        <f t="shared" si="21"/>
        <v>37500</v>
      </c>
      <c r="S48" s="23">
        <f t="shared" si="21"/>
        <v>37500</v>
      </c>
      <c r="T48" s="23">
        <f t="shared" si="21"/>
        <v>37500</v>
      </c>
      <c r="U48" s="23">
        <f t="shared" si="21"/>
        <v>37500</v>
      </c>
      <c r="V48" s="23">
        <f t="shared" si="21"/>
        <v>37500</v>
      </c>
      <c r="W48" s="23">
        <f t="shared" si="21"/>
        <v>37500</v>
      </c>
      <c r="X48" s="23">
        <f t="shared" si="21"/>
        <v>37500</v>
      </c>
      <c r="Y48" s="23">
        <f t="shared" si="21"/>
        <v>37500</v>
      </c>
      <c r="Z48" s="23">
        <f t="shared" si="21"/>
        <v>37500</v>
      </c>
    </row>
    <row r="49" spans="1:26" ht="0.75" customHeight="1" x14ac:dyDescent="0.2">
      <c r="A49" s="17" t="s">
        <v>121</v>
      </c>
      <c r="B49" s="18" t="s">
        <v>123</v>
      </c>
      <c r="C49" s="18" t="s">
        <v>48</v>
      </c>
      <c r="D49" s="20"/>
      <c r="E49" s="20"/>
      <c r="F49" s="20"/>
      <c r="K49" s="11">
        <f t="shared" si="0"/>
        <v>0</v>
      </c>
      <c r="L49" s="11">
        <f t="shared" si="1"/>
        <v>0</v>
      </c>
      <c r="M49" s="11">
        <f t="shared" si="2"/>
        <v>0</v>
      </c>
      <c r="N49" s="30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spans="1:26" ht="10.5" customHeight="1" x14ac:dyDescent="0.2">
      <c r="A50" s="17" t="s">
        <v>121</v>
      </c>
      <c r="B50" s="18" t="s">
        <v>123</v>
      </c>
      <c r="C50" s="18" t="s">
        <v>48</v>
      </c>
      <c r="D50" s="46" t="s">
        <v>52</v>
      </c>
      <c r="E50" s="46"/>
      <c r="F50" s="19" t="s">
        <v>58</v>
      </c>
      <c r="G50" s="11">
        <v>81518.86</v>
      </c>
      <c r="H50" s="11">
        <v>0</v>
      </c>
      <c r="I50" s="11">
        <v>0</v>
      </c>
      <c r="J50" s="11">
        <v>17768</v>
      </c>
      <c r="K50" s="11">
        <f t="shared" si="0"/>
        <v>17768</v>
      </c>
      <c r="L50" s="11">
        <f t="shared" si="1"/>
        <v>26652</v>
      </c>
      <c r="M50" s="11">
        <f t="shared" si="2"/>
        <v>-54866.86</v>
      </c>
      <c r="N50" s="30">
        <v>35000</v>
      </c>
      <c r="O50" s="23">
        <f>$N$50/12</f>
        <v>2916.6666666666665</v>
      </c>
      <c r="P50" s="23">
        <f t="shared" ref="P50:Z50" si="22">$N$50/12</f>
        <v>2916.6666666666665</v>
      </c>
      <c r="Q50" s="23">
        <f t="shared" si="22"/>
        <v>2916.6666666666665</v>
      </c>
      <c r="R50" s="23">
        <f t="shared" si="22"/>
        <v>2916.6666666666665</v>
      </c>
      <c r="S50" s="23">
        <f t="shared" si="22"/>
        <v>2916.6666666666665</v>
      </c>
      <c r="T50" s="23">
        <f t="shared" si="22"/>
        <v>2916.6666666666665</v>
      </c>
      <c r="U50" s="23">
        <f t="shared" si="22"/>
        <v>2916.6666666666665</v>
      </c>
      <c r="V50" s="23">
        <f t="shared" si="22"/>
        <v>2916.6666666666665</v>
      </c>
      <c r="W50" s="23">
        <f t="shared" si="22"/>
        <v>2916.6666666666665</v>
      </c>
      <c r="X50" s="23">
        <f t="shared" si="22"/>
        <v>2916.6666666666665</v>
      </c>
      <c r="Y50" s="23">
        <f t="shared" si="22"/>
        <v>2916.6666666666665</v>
      </c>
      <c r="Z50" s="23">
        <f t="shared" si="22"/>
        <v>2916.6666666666665</v>
      </c>
    </row>
    <row r="51" spans="1:26" ht="0.75" customHeight="1" x14ac:dyDescent="0.2">
      <c r="A51" s="17" t="s">
        <v>121</v>
      </c>
      <c r="B51" s="18" t="s">
        <v>123</v>
      </c>
      <c r="C51" s="18" t="s">
        <v>48</v>
      </c>
      <c r="D51" s="20"/>
      <c r="E51" s="20"/>
      <c r="F51" s="20"/>
      <c r="K51" s="11">
        <f t="shared" si="0"/>
        <v>0</v>
      </c>
      <c r="L51" s="11">
        <f t="shared" si="1"/>
        <v>0</v>
      </c>
      <c r="M51" s="11">
        <f t="shared" si="2"/>
        <v>0</v>
      </c>
      <c r="N51" s="30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spans="1:26" ht="10.5" customHeight="1" x14ac:dyDescent="0.2">
      <c r="A52" s="17" t="s">
        <v>121</v>
      </c>
      <c r="B52" s="18" t="s">
        <v>123</v>
      </c>
      <c r="C52" s="18" t="s">
        <v>48</v>
      </c>
      <c r="D52" s="46" t="s">
        <v>53</v>
      </c>
      <c r="E52" s="46"/>
      <c r="F52" s="19" t="s">
        <v>59</v>
      </c>
      <c r="G52" s="11">
        <v>12333.98</v>
      </c>
      <c r="H52" s="11">
        <v>0</v>
      </c>
      <c r="I52" s="11">
        <v>0</v>
      </c>
      <c r="J52" s="11">
        <v>0</v>
      </c>
      <c r="K52" s="11">
        <f t="shared" si="0"/>
        <v>0</v>
      </c>
      <c r="L52" s="11">
        <f t="shared" si="1"/>
        <v>0</v>
      </c>
      <c r="M52" s="11">
        <f t="shared" si="2"/>
        <v>-12333.98</v>
      </c>
      <c r="N52" s="30">
        <v>12000</v>
      </c>
      <c r="O52" s="23">
        <f>$N$52/12</f>
        <v>1000</v>
      </c>
      <c r="P52" s="23">
        <f t="shared" ref="P52:Z52" si="23">$N$52/12</f>
        <v>1000</v>
      </c>
      <c r="Q52" s="23">
        <f t="shared" si="23"/>
        <v>1000</v>
      </c>
      <c r="R52" s="23">
        <f t="shared" si="23"/>
        <v>1000</v>
      </c>
      <c r="S52" s="23">
        <f t="shared" si="23"/>
        <v>1000</v>
      </c>
      <c r="T52" s="23">
        <f t="shared" si="23"/>
        <v>1000</v>
      </c>
      <c r="U52" s="23">
        <f t="shared" si="23"/>
        <v>1000</v>
      </c>
      <c r="V52" s="23">
        <f t="shared" si="23"/>
        <v>1000</v>
      </c>
      <c r="W52" s="23">
        <f t="shared" si="23"/>
        <v>1000</v>
      </c>
      <c r="X52" s="23">
        <f t="shared" si="23"/>
        <v>1000</v>
      </c>
      <c r="Y52" s="23">
        <f t="shared" si="23"/>
        <v>1000</v>
      </c>
      <c r="Z52" s="23">
        <f t="shared" si="23"/>
        <v>1000</v>
      </c>
    </row>
    <row r="53" spans="1:26" ht="0.75" customHeight="1" x14ac:dyDescent="0.2">
      <c r="A53" s="17" t="s">
        <v>121</v>
      </c>
      <c r="B53" s="18" t="s">
        <v>123</v>
      </c>
      <c r="C53" s="18" t="s">
        <v>48</v>
      </c>
      <c r="D53" s="20"/>
      <c r="E53" s="20"/>
      <c r="F53" s="20"/>
      <c r="K53" s="11">
        <f t="shared" si="0"/>
        <v>0</v>
      </c>
      <c r="L53" s="11">
        <f t="shared" si="1"/>
        <v>0</v>
      </c>
      <c r="M53" s="11">
        <f t="shared" si="2"/>
        <v>0</v>
      </c>
      <c r="N53" s="30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spans="1:26" ht="10.5" customHeight="1" x14ac:dyDescent="0.2">
      <c r="A54" s="17" t="s">
        <v>121</v>
      </c>
      <c r="B54" s="18" t="s">
        <v>123</v>
      </c>
      <c r="C54" s="18" t="s">
        <v>48</v>
      </c>
      <c r="D54" s="46" t="s">
        <v>54</v>
      </c>
      <c r="E54" s="46"/>
      <c r="F54" s="47" t="s">
        <v>60</v>
      </c>
      <c r="G54" s="11">
        <v>28428</v>
      </c>
      <c r="H54" s="11">
        <v>0</v>
      </c>
      <c r="I54" s="11">
        <v>2429.04</v>
      </c>
      <c r="J54" s="11">
        <v>26610.76</v>
      </c>
      <c r="K54" s="11">
        <f t="shared" si="0"/>
        <v>29039.8</v>
      </c>
      <c r="L54" s="11">
        <f t="shared" si="1"/>
        <v>43559.7</v>
      </c>
      <c r="M54" s="11">
        <f t="shared" si="2"/>
        <v>15131.699999999997</v>
      </c>
      <c r="N54" s="30">
        <v>35000</v>
      </c>
      <c r="O54" s="23">
        <f>$N$54/12</f>
        <v>2916.6666666666665</v>
      </c>
      <c r="P54" s="23">
        <f t="shared" ref="P54:Z54" si="24">$N$54/12</f>
        <v>2916.6666666666665</v>
      </c>
      <c r="Q54" s="23">
        <f t="shared" si="24"/>
        <v>2916.6666666666665</v>
      </c>
      <c r="R54" s="23">
        <f t="shared" si="24"/>
        <v>2916.6666666666665</v>
      </c>
      <c r="S54" s="23">
        <f t="shared" si="24"/>
        <v>2916.6666666666665</v>
      </c>
      <c r="T54" s="23">
        <f t="shared" si="24"/>
        <v>2916.6666666666665</v>
      </c>
      <c r="U54" s="23">
        <f t="shared" si="24"/>
        <v>2916.6666666666665</v>
      </c>
      <c r="V54" s="23">
        <f t="shared" si="24"/>
        <v>2916.6666666666665</v>
      </c>
      <c r="W54" s="23">
        <f t="shared" si="24"/>
        <v>2916.6666666666665</v>
      </c>
      <c r="X54" s="23">
        <f t="shared" si="24"/>
        <v>2916.6666666666665</v>
      </c>
      <c r="Y54" s="23">
        <f t="shared" si="24"/>
        <v>2916.6666666666665</v>
      </c>
      <c r="Z54" s="23">
        <f t="shared" si="24"/>
        <v>2916.6666666666665</v>
      </c>
    </row>
    <row r="55" spans="1:26" ht="9.75" customHeight="1" x14ac:dyDescent="0.2">
      <c r="A55" s="17" t="s">
        <v>121</v>
      </c>
      <c r="B55" s="18" t="s">
        <v>123</v>
      </c>
      <c r="C55" s="18" t="s">
        <v>48</v>
      </c>
      <c r="D55" s="20"/>
      <c r="E55" s="20"/>
      <c r="F55" s="47"/>
      <c r="K55" s="11">
        <f t="shared" si="0"/>
        <v>0</v>
      </c>
      <c r="L55" s="11">
        <f t="shared" si="1"/>
        <v>0</v>
      </c>
      <c r="M55" s="11">
        <f t="shared" si="2"/>
        <v>0</v>
      </c>
      <c r="N55" s="30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spans="1:26" ht="0.75" customHeight="1" x14ac:dyDescent="0.2">
      <c r="A56" s="17" t="s">
        <v>121</v>
      </c>
      <c r="B56" s="18" t="s">
        <v>123</v>
      </c>
      <c r="C56" s="18" t="s">
        <v>48</v>
      </c>
      <c r="D56" s="20"/>
      <c r="E56" s="20"/>
      <c r="F56" s="20"/>
      <c r="K56" s="11">
        <f t="shared" si="0"/>
        <v>0</v>
      </c>
      <c r="L56" s="11">
        <f t="shared" si="1"/>
        <v>0</v>
      </c>
      <c r="M56" s="11">
        <f t="shared" si="2"/>
        <v>0</v>
      </c>
      <c r="N56" s="22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spans="1:26" ht="10.5" customHeight="1" x14ac:dyDescent="0.2">
      <c r="A57" s="17" t="s">
        <v>121</v>
      </c>
      <c r="B57" s="18" t="s">
        <v>123</v>
      </c>
      <c r="C57" s="18" t="s">
        <v>48</v>
      </c>
      <c r="D57" s="46" t="s">
        <v>86</v>
      </c>
      <c r="E57" s="46"/>
      <c r="F57" s="19" t="s">
        <v>61</v>
      </c>
      <c r="G57" s="11">
        <v>3785.56</v>
      </c>
      <c r="H57" s="11">
        <v>0</v>
      </c>
      <c r="I57" s="11">
        <v>0</v>
      </c>
      <c r="J57" s="11">
        <v>502.72</v>
      </c>
      <c r="K57" s="11">
        <f t="shared" si="0"/>
        <v>502.72</v>
      </c>
      <c r="L57" s="11">
        <f t="shared" si="1"/>
        <v>754.08</v>
      </c>
      <c r="M57" s="11">
        <f t="shared" si="2"/>
        <v>-3031.48</v>
      </c>
      <c r="N57" s="22">
        <v>5000</v>
      </c>
      <c r="O57" s="23">
        <f>$N$57/12</f>
        <v>416.66666666666669</v>
      </c>
      <c r="P57" s="23">
        <f t="shared" ref="P57:Z57" si="25">$N$57/12</f>
        <v>416.66666666666669</v>
      </c>
      <c r="Q57" s="23">
        <f t="shared" si="25"/>
        <v>416.66666666666669</v>
      </c>
      <c r="R57" s="23">
        <f t="shared" si="25"/>
        <v>416.66666666666669</v>
      </c>
      <c r="S57" s="23">
        <f t="shared" si="25"/>
        <v>416.66666666666669</v>
      </c>
      <c r="T57" s="23">
        <f t="shared" si="25"/>
        <v>416.66666666666669</v>
      </c>
      <c r="U57" s="23">
        <f t="shared" si="25"/>
        <v>416.66666666666669</v>
      </c>
      <c r="V57" s="23">
        <f t="shared" si="25"/>
        <v>416.66666666666669</v>
      </c>
      <c r="W57" s="23">
        <f t="shared" si="25"/>
        <v>416.66666666666669</v>
      </c>
      <c r="X57" s="23">
        <f t="shared" si="25"/>
        <v>416.66666666666669</v>
      </c>
      <c r="Y57" s="23">
        <f t="shared" si="25"/>
        <v>416.66666666666669</v>
      </c>
      <c r="Z57" s="23">
        <f t="shared" si="25"/>
        <v>416.66666666666669</v>
      </c>
    </row>
    <row r="58" spans="1:26" ht="0.75" customHeight="1" x14ac:dyDescent="0.2">
      <c r="A58" s="17" t="s">
        <v>121</v>
      </c>
      <c r="B58" s="18" t="s">
        <v>123</v>
      </c>
      <c r="C58" s="18" t="s">
        <v>48</v>
      </c>
      <c r="D58" s="20"/>
      <c r="E58" s="20"/>
      <c r="F58" s="20"/>
      <c r="K58" s="11">
        <f t="shared" si="0"/>
        <v>0</v>
      </c>
      <c r="L58" s="11">
        <f t="shared" si="1"/>
        <v>0</v>
      </c>
      <c r="M58" s="11">
        <f t="shared" si="2"/>
        <v>0</v>
      </c>
      <c r="N58" s="22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spans="1:26" ht="10.5" customHeight="1" x14ac:dyDescent="0.2">
      <c r="A59" s="17" t="s">
        <v>121</v>
      </c>
      <c r="B59" s="18" t="s">
        <v>123</v>
      </c>
      <c r="C59" s="18" t="s">
        <v>48</v>
      </c>
      <c r="D59" s="46" t="s">
        <v>87</v>
      </c>
      <c r="E59" s="46"/>
      <c r="F59" s="19" t="s">
        <v>62</v>
      </c>
      <c r="G59" s="11">
        <v>380.07</v>
      </c>
      <c r="H59" s="11">
        <v>0</v>
      </c>
      <c r="I59" s="11">
        <v>0</v>
      </c>
      <c r="J59" s="11">
        <v>0</v>
      </c>
      <c r="K59" s="11">
        <f t="shared" si="0"/>
        <v>0</v>
      </c>
      <c r="L59" s="11">
        <f t="shared" si="1"/>
        <v>0</v>
      </c>
      <c r="M59" s="11">
        <f t="shared" si="2"/>
        <v>-380.07</v>
      </c>
      <c r="N59" s="22">
        <v>100</v>
      </c>
      <c r="O59" s="23">
        <f>$N$59/12</f>
        <v>8.3333333333333339</v>
      </c>
      <c r="P59" s="23">
        <f t="shared" ref="P59:Z59" si="26">$N$59/12</f>
        <v>8.3333333333333339</v>
      </c>
      <c r="Q59" s="23">
        <f t="shared" si="26"/>
        <v>8.3333333333333339</v>
      </c>
      <c r="R59" s="23">
        <f t="shared" si="26"/>
        <v>8.3333333333333339</v>
      </c>
      <c r="S59" s="23">
        <f t="shared" si="26"/>
        <v>8.3333333333333339</v>
      </c>
      <c r="T59" s="23">
        <f t="shared" si="26"/>
        <v>8.3333333333333339</v>
      </c>
      <c r="U59" s="23">
        <f t="shared" si="26"/>
        <v>8.3333333333333339</v>
      </c>
      <c r="V59" s="23">
        <f t="shared" si="26"/>
        <v>8.3333333333333339</v>
      </c>
      <c r="W59" s="23">
        <f t="shared" si="26"/>
        <v>8.3333333333333339</v>
      </c>
      <c r="X59" s="23">
        <f t="shared" si="26"/>
        <v>8.3333333333333339</v>
      </c>
      <c r="Y59" s="23">
        <f t="shared" si="26"/>
        <v>8.3333333333333339</v>
      </c>
      <c r="Z59" s="23">
        <f t="shared" si="26"/>
        <v>8.3333333333333339</v>
      </c>
    </row>
    <row r="60" spans="1:26" ht="0.75" customHeight="1" x14ac:dyDescent="0.2">
      <c r="A60" s="17" t="s">
        <v>121</v>
      </c>
      <c r="B60" s="18" t="s">
        <v>123</v>
      </c>
      <c r="C60" s="18" t="s">
        <v>48</v>
      </c>
      <c r="D60" s="20"/>
      <c r="E60" s="20"/>
      <c r="F60" s="20"/>
      <c r="K60" s="11">
        <f t="shared" si="0"/>
        <v>0</v>
      </c>
      <c r="L60" s="11">
        <f t="shared" si="1"/>
        <v>0</v>
      </c>
      <c r="M60" s="11">
        <f t="shared" si="2"/>
        <v>0</v>
      </c>
      <c r="N60" s="22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spans="1:26" ht="10.5" customHeight="1" x14ac:dyDescent="0.2">
      <c r="A61" s="17" t="s">
        <v>121</v>
      </c>
      <c r="B61" s="18" t="s">
        <v>123</v>
      </c>
      <c r="C61" s="18" t="s">
        <v>48</v>
      </c>
      <c r="D61" s="46" t="s">
        <v>88</v>
      </c>
      <c r="E61" s="46"/>
      <c r="F61" s="19" t="s">
        <v>63</v>
      </c>
      <c r="G61" s="11">
        <v>12820.14</v>
      </c>
      <c r="H61" s="11">
        <v>0</v>
      </c>
      <c r="I61" s="11">
        <v>0</v>
      </c>
      <c r="J61" s="11">
        <v>0</v>
      </c>
      <c r="K61" s="11">
        <f t="shared" si="0"/>
        <v>0</v>
      </c>
      <c r="L61" s="11">
        <f t="shared" si="1"/>
        <v>0</v>
      </c>
      <c r="M61" s="11">
        <f t="shared" si="2"/>
        <v>-12820.14</v>
      </c>
      <c r="N61" s="22">
        <v>10000</v>
      </c>
      <c r="O61" s="23">
        <f>$N$61/12</f>
        <v>833.33333333333337</v>
      </c>
      <c r="P61" s="23">
        <f t="shared" ref="P61:Z61" si="27">$N$61/12</f>
        <v>833.33333333333337</v>
      </c>
      <c r="Q61" s="23">
        <f t="shared" si="27"/>
        <v>833.33333333333337</v>
      </c>
      <c r="R61" s="23">
        <f t="shared" si="27"/>
        <v>833.33333333333337</v>
      </c>
      <c r="S61" s="23">
        <f t="shared" si="27"/>
        <v>833.33333333333337</v>
      </c>
      <c r="T61" s="23">
        <f t="shared" si="27"/>
        <v>833.33333333333337</v>
      </c>
      <c r="U61" s="23">
        <f t="shared" si="27"/>
        <v>833.33333333333337</v>
      </c>
      <c r="V61" s="23">
        <f t="shared" si="27"/>
        <v>833.33333333333337</v>
      </c>
      <c r="W61" s="23">
        <f t="shared" si="27"/>
        <v>833.33333333333337</v>
      </c>
      <c r="X61" s="23">
        <f t="shared" si="27"/>
        <v>833.33333333333337</v>
      </c>
      <c r="Y61" s="23">
        <f t="shared" si="27"/>
        <v>833.33333333333337</v>
      </c>
      <c r="Z61" s="23">
        <f t="shared" si="27"/>
        <v>833.33333333333337</v>
      </c>
    </row>
    <row r="62" spans="1:26" ht="0.75" customHeight="1" x14ac:dyDescent="0.2">
      <c r="A62" s="7" t="s">
        <v>121</v>
      </c>
      <c r="B62" s="9" t="s">
        <v>123</v>
      </c>
      <c r="C62" s="9" t="s">
        <v>48</v>
      </c>
      <c r="K62" s="11">
        <f t="shared" si="0"/>
        <v>0</v>
      </c>
      <c r="L62" s="11">
        <f t="shared" si="1"/>
        <v>0</v>
      </c>
      <c r="M62" s="11">
        <f t="shared" si="2"/>
        <v>0</v>
      </c>
      <c r="N62" s="22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spans="1:26" ht="10.5" customHeight="1" x14ac:dyDescent="0.2">
      <c r="A63" s="7" t="s">
        <v>121</v>
      </c>
      <c r="B63" s="9" t="s">
        <v>123</v>
      </c>
      <c r="C63" s="9" t="s">
        <v>48</v>
      </c>
      <c r="D63" s="44" t="s">
        <v>89</v>
      </c>
      <c r="E63" s="44"/>
      <c r="F63" s="10" t="s">
        <v>64</v>
      </c>
      <c r="G63" s="11">
        <v>10957.72</v>
      </c>
      <c r="H63" s="11">
        <v>0</v>
      </c>
      <c r="I63" s="11">
        <v>0</v>
      </c>
      <c r="J63" s="11">
        <v>0</v>
      </c>
      <c r="K63" s="11">
        <f t="shared" si="0"/>
        <v>0</v>
      </c>
      <c r="L63" s="11">
        <f t="shared" si="1"/>
        <v>0</v>
      </c>
      <c r="M63" s="11">
        <f t="shared" si="2"/>
        <v>-10957.72</v>
      </c>
      <c r="N63" s="22">
        <v>10000</v>
      </c>
      <c r="O63" s="23">
        <f>$N$63/12</f>
        <v>833.33333333333337</v>
      </c>
      <c r="P63" s="23">
        <f t="shared" ref="P63:Z63" si="28">$N$63/12</f>
        <v>833.33333333333337</v>
      </c>
      <c r="Q63" s="23">
        <f t="shared" si="28"/>
        <v>833.33333333333337</v>
      </c>
      <c r="R63" s="23">
        <f t="shared" si="28"/>
        <v>833.33333333333337</v>
      </c>
      <c r="S63" s="23">
        <f t="shared" si="28"/>
        <v>833.33333333333337</v>
      </c>
      <c r="T63" s="23">
        <f t="shared" si="28"/>
        <v>833.33333333333337</v>
      </c>
      <c r="U63" s="23">
        <f t="shared" si="28"/>
        <v>833.33333333333337</v>
      </c>
      <c r="V63" s="23">
        <f t="shared" si="28"/>
        <v>833.33333333333337</v>
      </c>
      <c r="W63" s="23">
        <f t="shared" si="28"/>
        <v>833.33333333333337</v>
      </c>
      <c r="X63" s="23">
        <f t="shared" si="28"/>
        <v>833.33333333333337</v>
      </c>
      <c r="Y63" s="23">
        <f t="shared" si="28"/>
        <v>833.33333333333337</v>
      </c>
      <c r="Z63" s="23">
        <f t="shared" si="28"/>
        <v>833.33333333333337</v>
      </c>
    </row>
    <row r="64" spans="1:26" ht="0.75" customHeight="1" x14ac:dyDescent="0.2">
      <c r="A64" s="7" t="s">
        <v>121</v>
      </c>
      <c r="B64" s="9" t="s">
        <v>123</v>
      </c>
      <c r="C64" s="9" t="s">
        <v>48</v>
      </c>
      <c r="K64" s="11">
        <f t="shared" si="0"/>
        <v>0</v>
      </c>
      <c r="L64" s="11">
        <f t="shared" si="1"/>
        <v>0</v>
      </c>
      <c r="M64" s="11">
        <f t="shared" si="2"/>
        <v>0</v>
      </c>
      <c r="N64" s="22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spans="1:26" ht="10.5" customHeight="1" x14ac:dyDescent="0.2">
      <c r="A65" s="7" t="s">
        <v>121</v>
      </c>
      <c r="B65" s="9" t="s">
        <v>123</v>
      </c>
      <c r="C65" s="9" t="s">
        <v>48</v>
      </c>
      <c r="D65" s="44" t="s">
        <v>90</v>
      </c>
      <c r="E65" s="44"/>
      <c r="F65" s="10" t="s">
        <v>65</v>
      </c>
      <c r="G65" s="11">
        <v>1094652.67</v>
      </c>
      <c r="H65" s="11">
        <v>145385.79</v>
      </c>
      <c r="I65" s="11">
        <v>213557.34</v>
      </c>
      <c r="J65" s="11">
        <v>428303.19</v>
      </c>
      <c r="K65" s="11">
        <f t="shared" si="0"/>
        <v>787246.32000000007</v>
      </c>
      <c r="L65" s="11">
        <f t="shared" si="1"/>
        <v>1180869.48</v>
      </c>
      <c r="M65" s="11">
        <f t="shared" si="2"/>
        <v>86216.810000000056</v>
      </c>
      <c r="N65" s="22">
        <v>1200000</v>
      </c>
      <c r="O65" s="23">
        <f>$N$65/12</f>
        <v>100000</v>
      </c>
      <c r="P65" s="23">
        <f t="shared" ref="P65:Z65" si="29">$N$65/12</f>
        <v>100000</v>
      </c>
      <c r="Q65" s="23">
        <f t="shared" si="29"/>
        <v>100000</v>
      </c>
      <c r="R65" s="23">
        <f t="shared" si="29"/>
        <v>100000</v>
      </c>
      <c r="S65" s="23">
        <f t="shared" si="29"/>
        <v>100000</v>
      </c>
      <c r="T65" s="23">
        <f t="shared" si="29"/>
        <v>100000</v>
      </c>
      <c r="U65" s="23">
        <f t="shared" si="29"/>
        <v>100000</v>
      </c>
      <c r="V65" s="23">
        <f t="shared" si="29"/>
        <v>100000</v>
      </c>
      <c r="W65" s="23">
        <f t="shared" si="29"/>
        <v>100000</v>
      </c>
      <c r="X65" s="23">
        <f t="shared" si="29"/>
        <v>100000</v>
      </c>
      <c r="Y65" s="23">
        <f t="shared" si="29"/>
        <v>100000</v>
      </c>
      <c r="Z65" s="23">
        <f t="shared" si="29"/>
        <v>100000</v>
      </c>
    </row>
    <row r="66" spans="1:26" ht="0.75" customHeight="1" x14ac:dyDescent="0.2">
      <c r="A66" s="7" t="s">
        <v>121</v>
      </c>
      <c r="B66" s="9" t="s">
        <v>123</v>
      </c>
      <c r="C66" s="9" t="s">
        <v>48</v>
      </c>
      <c r="K66" s="11">
        <f t="shared" si="0"/>
        <v>0</v>
      </c>
      <c r="L66" s="11">
        <f t="shared" si="1"/>
        <v>0</v>
      </c>
      <c r="M66" s="11">
        <f t="shared" si="2"/>
        <v>0</v>
      </c>
      <c r="N66" s="22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spans="1:26" ht="10.5" customHeight="1" x14ac:dyDescent="0.2">
      <c r="A67" s="7" t="s">
        <v>121</v>
      </c>
      <c r="B67" s="9" t="s">
        <v>123</v>
      </c>
      <c r="C67" s="9" t="s">
        <v>48</v>
      </c>
      <c r="D67" s="44" t="s">
        <v>91</v>
      </c>
      <c r="E67" s="44"/>
      <c r="F67" s="10" t="s">
        <v>66</v>
      </c>
      <c r="G67" s="11">
        <v>122436</v>
      </c>
      <c r="H67" s="11">
        <v>52669.43</v>
      </c>
      <c r="I67" s="11">
        <v>0</v>
      </c>
      <c r="J67" s="11">
        <v>24605.05</v>
      </c>
      <c r="K67" s="11">
        <f t="shared" si="0"/>
        <v>77274.48</v>
      </c>
      <c r="L67" s="11">
        <f t="shared" si="1"/>
        <v>115911.72</v>
      </c>
      <c r="M67" s="11">
        <f t="shared" si="2"/>
        <v>-6524.2799999999988</v>
      </c>
      <c r="N67" s="22">
        <v>125000</v>
      </c>
      <c r="O67" s="23">
        <f>$N$67/12</f>
        <v>10416.666666666666</v>
      </c>
      <c r="P67" s="23">
        <f t="shared" ref="P67:Z67" si="30">$N$67/12</f>
        <v>10416.666666666666</v>
      </c>
      <c r="Q67" s="23">
        <f t="shared" si="30"/>
        <v>10416.666666666666</v>
      </c>
      <c r="R67" s="23">
        <f t="shared" si="30"/>
        <v>10416.666666666666</v>
      </c>
      <c r="S67" s="23">
        <f t="shared" si="30"/>
        <v>10416.666666666666</v>
      </c>
      <c r="T67" s="23">
        <f t="shared" si="30"/>
        <v>10416.666666666666</v>
      </c>
      <c r="U67" s="23">
        <f t="shared" si="30"/>
        <v>10416.666666666666</v>
      </c>
      <c r="V67" s="23">
        <f t="shared" si="30"/>
        <v>10416.666666666666</v>
      </c>
      <c r="W67" s="23">
        <f t="shared" si="30"/>
        <v>10416.666666666666</v>
      </c>
      <c r="X67" s="23">
        <f t="shared" si="30"/>
        <v>10416.666666666666</v>
      </c>
      <c r="Y67" s="23">
        <f t="shared" si="30"/>
        <v>10416.666666666666</v>
      </c>
      <c r="Z67" s="23">
        <f t="shared" si="30"/>
        <v>10416.666666666666</v>
      </c>
    </row>
    <row r="68" spans="1:26" ht="0.75" customHeight="1" x14ac:dyDescent="0.2">
      <c r="A68" s="7" t="s">
        <v>121</v>
      </c>
      <c r="B68" s="9" t="s">
        <v>123</v>
      </c>
      <c r="C68" s="9" t="s">
        <v>48</v>
      </c>
      <c r="K68" s="11">
        <f t="shared" si="0"/>
        <v>0</v>
      </c>
      <c r="L68" s="11">
        <f t="shared" si="1"/>
        <v>0</v>
      </c>
      <c r="M68" s="11">
        <f t="shared" si="2"/>
        <v>0</v>
      </c>
      <c r="N68" s="22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spans="1:26" ht="10.5" customHeight="1" x14ac:dyDescent="0.2">
      <c r="A69" s="7" t="s">
        <v>121</v>
      </c>
      <c r="B69" s="9" t="s">
        <v>123</v>
      </c>
      <c r="C69" s="9" t="s">
        <v>48</v>
      </c>
      <c r="D69" s="51" t="s">
        <v>92</v>
      </c>
      <c r="E69" s="51"/>
      <c r="F69" s="28" t="s">
        <v>67</v>
      </c>
      <c r="G69" s="29">
        <v>14584.36</v>
      </c>
      <c r="H69" s="29">
        <v>0</v>
      </c>
      <c r="I69" s="29">
        <v>0</v>
      </c>
      <c r="J69" s="29">
        <v>0</v>
      </c>
      <c r="K69" s="29">
        <f t="shared" si="0"/>
        <v>0</v>
      </c>
      <c r="L69" s="29">
        <f t="shared" si="1"/>
        <v>0</v>
      </c>
      <c r="M69" s="29">
        <f t="shared" si="2"/>
        <v>-14584.36</v>
      </c>
      <c r="N69" s="30">
        <v>5000</v>
      </c>
      <c r="O69" s="23">
        <f>$N$69/12</f>
        <v>416.66666666666669</v>
      </c>
      <c r="P69" s="23">
        <f t="shared" ref="P69:Z69" si="31">$N$69/12</f>
        <v>416.66666666666669</v>
      </c>
      <c r="Q69" s="23">
        <f t="shared" si="31"/>
        <v>416.66666666666669</v>
      </c>
      <c r="R69" s="23">
        <f t="shared" si="31"/>
        <v>416.66666666666669</v>
      </c>
      <c r="S69" s="23">
        <f t="shared" si="31"/>
        <v>416.66666666666669</v>
      </c>
      <c r="T69" s="23">
        <f t="shared" si="31"/>
        <v>416.66666666666669</v>
      </c>
      <c r="U69" s="23">
        <f t="shared" si="31"/>
        <v>416.66666666666669</v>
      </c>
      <c r="V69" s="23">
        <f t="shared" si="31"/>
        <v>416.66666666666669</v>
      </c>
      <c r="W69" s="23">
        <f t="shared" si="31"/>
        <v>416.66666666666669</v>
      </c>
      <c r="X69" s="23">
        <f t="shared" si="31"/>
        <v>416.66666666666669</v>
      </c>
      <c r="Y69" s="23">
        <f t="shared" si="31"/>
        <v>416.66666666666669</v>
      </c>
      <c r="Z69" s="23">
        <f t="shared" si="31"/>
        <v>416.66666666666669</v>
      </c>
    </row>
    <row r="70" spans="1:26" ht="0.75" customHeight="1" x14ac:dyDescent="0.2">
      <c r="A70" s="7" t="s">
        <v>121</v>
      </c>
      <c r="B70" s="9" t="s">
        <v>123</v>
      </c>
      <c r="C70" s="9" t="s">
        <v>48</v>
      </c>
      <c r="D70" s="31"/>
      <c r="E70" s="31"/>
      <c r="F70" s="31"/>
      <c r="G70" s="31"/>
      <c r="H70" s="31"/>
      <c r="I70" s="31"/>
      <c r="J70" s="31"/>
      <c r="K70" s="29">
        <f t="shared" ref="K70:K133" si="32">SUM(H70:J70)</f>
        <v>0</v>
      </c>
      <c r="L70" s="29">
        <f t="shared" ref="L70:L133" si="33">K70/8*12</f>
        <v>0</v>
      </c>
      <c r="M70" s="29">
        <f t="shared" ref="M70:M133" si="34">L70-G70</f>
        <v>0</v>
      </c>
      <c r="N70" s="30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spans="1:26" ht="10.5" customHeight="1" x14ac:dyDescent="0.2">
      <c r="A71" s="7" t="s">
        <v>121</v>
      </c>
      <c r="B71" s="9" t="s">
        <v>123</v>
      </c>
      <c r="C71" s="9" t="s">
        <v>48</v>
      </c>
      <c r="D71" s="51" t="s">
        <v>93</v>
      </c>
      <c r="E71" s="51"/>
      <c r="F71" s="28" t="s">
        <v>68</v>
      </c>
      <c r="G71" s="29">
        <v>521842.56</v>
      </c>
      <c r="H71" s="29">
        <v>0</v>
      </c>
      <c r="I71" s="29">
        <v>0</v>
      </c>
      <c r="J71" s="29">
        <v>0</v>
      </c>
      <c r="K71" s="29">
        <f t="shared" si="32"/>
        <v>0</v>
      </c>
      <c r="L71" s="29">
        <f t="shared" si="33"/>
        <v>0</v>
      </c>
      <c r="M71" s="29">
        <f t="shared" si="34"/>
        <v>-521842.56</v>
      </c>
      <c r="N71" s="32">
        <v>121842.56</v>
      </c>
      <c r="O71" s="23">
        <f>$N$71/12</f>
        <v>10153.546666666667</v>
      </c>
      <c r="P71" s="23">
        <f t="shared" ref="P71:Z71" si="35">$N$71/12</f>
        <v>10153.546666666667</v>
      </c>
      <c r="Q71" s="23">
        <f t="shared" si="35"/>
        <v>10153.546666666667</v>
      </c>
      <c r="R71" s="23">
        <f t="shared" si="35"/>
        <v>10153.546666666667</v>
      </c>
      <c r="S71" s="23">
        <f t="shared" si="35"/>
        <v>10153.546666666667</v>
      </c>
      <c r="T71" s="23">
        <f t="shared" si="35"/>
        <v>10153.546666666667</v>
      </c>
      <c r="U71" s="23">
        <f t="shared" si="35"/>
        <v>10153.546666666667</v>
      </c>
      <c r="V71" s="23">
        <f t="shared" si="35"/>
        <v>10153.546666666667</v>
      </c>
      <c r="W71" s="23">
        <f t="shared" si="35"/>
        <v>10153.546666666667</v>
      </c>
      <c r="X71" s="23">
        <f t="shared" si="35"/>
        <v>10153.546666666667</v>
      </c>
      <c r="Y71" s="23">
        <f t="shared" si="35"/>
        <v>10153.546666666667</v>
      </c>
      <c r="Z71" s="23">
        <f t="shared" si="35"/>
        <v>10153.546666666667</v>
      </c>
    </row>
    <row r="72" spans="1:26" ht="0.75" customHeight="1" x14ac:dyDescent="0.2">
      <c r="A72" s="7" t="s">
        <v>121</v>
      </c>
      <c r="B72" s="9" t="s">
        <v>123</v>
      </c>
      <c r="C72" s="9" t="s">
        <v>48</v>
      </c>
      <c r="D72" s="31"/>
      <c r="E72" s="31"/>
      <c r="F72" s="31"/>
      <c r="G72" s="31"/>
      <c r="H72" s="31"/>
      <c r="I72" s="31"/>
      <c r="J72" s="31"/>
      <c r="K72" s="29">
        <f t="shared" si="32"/>
        <v>0</v>
      </c>
      <c r="L72" s="29">
        <f t="shared" si="33"/>
        <v>0</v>
      </c>
      <c r="M72" s="29">
        <f t="shared" si="34"/>
        <v>0</v>
      </c>
      <c r="N72" s="30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spans="1:26" ht="10.5" customHeight="1" x14ac:dyDescent="0.2">
      <c r="A73" s="7" t="s">
        <v>121</v>
      </c>
      <c r="B73" s="9" t="s">
        <v>123</v>
      </c>
      <c r="C73" s="9" t="s">
        <v>48</v>
      </c>
      <c r="D73" s="51" t="s">
        <v>94</v>
      </c>
      <c r="E73" s="51"/>
      <c r="F73" s="33" t="s">
        <v>69</v>
      </c>
      <c r="G73" s="29">
        <v>100</v>
      </c>
      <c r="H73" s="29">
        <v>0</v>
      </c>
      <c r="I73" s="29">
        <v>0</v>
      </c>
      <c r="J73" s="29">
        <v>0</v>
      </c>
      <c r="K73" s="29">
        <f t="shared" si="32"/>
        <v>0</v>
      </c>
      <c r="L73" s="29">
        <f t="shared" si="33"/>
        <v>0</v>
      </c>
      <c r="M73" s="29">
        <f t="shared" si="34"/>
        <v>-100</v>
      </c>
      <c r="N73" s="30">
        <v>100</v>
      </c>
      <c r="O73" s="23">
        <f>$N$73/12</f>
        <v>8.3333333333333339</v>
      </c>
      <c r="P73" s="23">
        <f t="shared" ref="P73:Z73" si="36">$N$73/12</f>
        <v>8.3333333333333339</v>
      </c>
      <c r="Q73" s="23">
        <f t="shared" si="36"/>
        <v>8.3333333333333339</v>
      </c>
      <c r="R73" s="23">
        <f t="shared" si="36"/>
        <v>8.3333333333333339</v>
      </c>
      <c r="S73" s="23">
        <f t="shared" si="36"/>
        <v>8.3333333333333339</v>
      </c>
      <c r="T73" s="23">
        <f t="shared" si="36"/>
        <v>8.3333333333333339</v>
      </c>
      <c r="U73" s="23">
        <f t="shared" si="36"/>
        <v>8.3333333333333339</v>
      </c>
      <c r="V73" s="23">
        <f t="shared" si="36"/>
        <v>8.3333333333333339</v>
      </c>
      <c r="W73" s="23">
        <f t="shared" si="36"/>
        <v>8.3333333333333339</v>
      </c>
      <c r="X73" s="23">
        <f t="shared" si="36"/>
        <v>8.3333333333333339</v>
      </c>
      <c r="Y73" s="23">
        <f t="shared" si="36"/>
        <v>8.3333333333333339</v>
      </c>
      <c r="Z73" s="23">
        <f t="shared" si="36"/>
        <v>8.3333333333333339</v>
      </c>
    </row>
    <row r="74" spans="1:26" ht="0.75" customHeight="1" x14ac:dyDescent="0.2">
      <c r="A74" s="7" t="s">
        <v>121</v>
      </c>
      <c r="B74" s="9" t="s">
        <v>123</v>
      </c>
      <c r="C74" s="9" t="s">
        <v>48</v>
      </c>
      <c r="D74" s="31"/>
      <c r="E74" s="31"/>
      <c r="F74" s="31"/>
      <c r="G74" s="31"/>
      <c r="H74" s="31"/>
      <c r="I74" s="31"/>
      <c r="J74" s="31"/>
      <c r="K74" s="29">
        <f t="shared" si="32"/>
        <v>0</v>
      </c>
      <c r="L74" s="29">
        <f t="shared" si="33"/>
        <v>0</v>
      </c>
      <c r="M74" s="29">
        <f t="shared" si="34"/>
        <v>0</v>
      </c>
      <c r="N74" s="30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spans="1:26" ht="10.5" customHeight="1" x14ac:dyDescent="0.2">
      <c r="A75" s="7" t="s">
        <v>121</v>
      </c>
      <c r="B75" s="9" t="s">
        <v>123</v>
      </c>
      <c r="C75" s="9" t="s">
        <v>48</v>
      </c>
      <c r="D75" s="51" t="s">
        <v>95</v>
      </c>
      <c r="E75" s="51"/>
      <c r="F75" s="28" t="s">
        <v>70</v>
      </c>
      <c r="G75" s="29">
        <v>31603.3</v>
      </c>
      <c r="H75" s="29">
        <v>0</v>
      </c>
      <c r="I75" s="29">
        <v>215760</v>
      </c>
      <c r="J75" s="29">
        <v>215760</v>
      </c>
      <c r="K75" s="29">
        <f t="shared" si="32"/>
        <v>431520</v>
      </c>
      <c r="L75" s="29">
        <f t="shared" si="33"/>
        <v>647280</v>
      </c>
      <c r="M75" s="29">
        <f t="shared" si="34"/>
        <v>615676.69999999995</v>
      </c>
      <c r="N75" s="30">
        <v>35000</v>
      </c>
      <c r="O75" s="23">
        <f>$N$75/12</f>
        <v>2916.6666666666665</v>
      </c>
      <c r="P75" s="23">
        <f t="shared" ref="P75:Z75" si="37">$N$75/12</f>
        <v>2916.6666666666665</v>
      </c>
      <c r="Q75" s="23">
        <f t="shared" si="37"/>
        <v>2916.6666666666665</v>
      </c>
      <c r="R75" s="23">
        <f t="shared" si="37"/>
        <v>2916.6666666666665</v>
      </c>
      <c r="S75" s="23">
        <f t="shared" si="37"/>
        <v>2916.6666666666665</v>
      </c>
      <c r="T75" s="23">
        <f t="shared" si="37"/>
        <v>2916.6666666666665</v>
      </c>
      <c r="U75" s="23">
        <f t="shared" si="37"/>
        <v>2916.6666666666665</v>
      </c>
      <c r="V75" s="23">
        <f t="shared" si="37"/>
        <v>2916.6666666666665</v>
      </c>
      <c r="W75" s="23">
        <f t="shared" si="37"/>
        <v>2916.6666666666665</v>
      </c>
      <c r="X75" s="23">
        <f t="shared" si="37"/>
        <v>2916.6666666666665</v>
      </c>
      <c r="Y75" s="23">
        <f t="shared" si="37"/>
        <v>2916.6666666666665</v>
      </c>
      <c r="Z75" s="23">
        <f t="shared" si="37"/>
        <v>2916.6666666666665</v>
      </c>
    </row>
    <row r="76" spans="1:26" ht="0.75" customHeight="1" x14ac:dyDescent="0.2">
      <c r="A76" s="7" t="s">
        <v>121</v>
      </c>
      <c r="B76" s="9" t="s">
        <v>123</v>
      </c>
      <c r="C76" s="9" t="s">
        <v>48</v>
      </c>
      <c r="D76" s="31"/>
      <c r="E76" s="31"/>
      <c r="F76" s="31"/>
      <c r="G76" s="31"/>
      <c r="H76" s="31"/>
      <c r="I76" s="31"/>
      <c r="J76" s="31"/>
      <c r="K76" s="29">
        <f t="shared" si="32"/>
        <v>0</v>
      </c>
      <c r="L76" s="29">
        <f t="shared" si="33"/>
        <v>0</v>
      </c>
      <c r="M76" s="29">
        <f t="shared" si="34"/>
        <v>0</v>
      </c>
      <c r="N76" s="30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spans="1:26" ht="10.5" customHeight="1" x14ac:dyDescent="0.2">
      <c r="A77" s="7" t="s">
        <v>121</v>
      </c>
      <c r="B77" s="9" t="s">
        <v>123</v>
      </c>
      <c r="C77" s="9" t="s">
        <v>48</v>
      </c>
      <c r="D77" s="51" t="s">
        <v>96</v>
      </c>
      <c r="E77" s="51"/>
      <c r="F77" s="28" t="s">
        <v>71</v>
      </c>
      <c r="G77" s="29">
        <v>2432.69</v>
      </c>
      <c r="H77" s="29">
        <v>2900</v>
      </c>
      <c r="I77" s="29">
        <v>0</v>
      </c>
      <c r="J77" s="29">
        <v>15466.66</v>
      </c>
      <c r="K77" s="29">
        <f t="shared" si="32"/>
        <v>18366.66</v>
      </c>
      <c r="L77" s="29">
        <f t="shared" si="33"/>
        <v>27549.989999999998</v>
      </c>
      <c r="M77" s="29">
        <f t="shared" si="34"/>
        <v>25117.3</v>
      </c>
      <c r="N77" s="30">
        <v>30000</v>
      </c>
      <c r="O77" s="23">
        <f>$N$77/12</f>
        <v>2500</v>
      </c>
      <c r="P77" s="23">
        <f t="shared" ref="P77:Z77" si="38">$N$77/12</f>
        <v>2500</v>
      </c>
      <c r="Q77" s="23">
        <f t="shared" si="38"/>
        <v>2500</v>
      </c>
      <c r="R77" s="23">
        <f t="shared" si="38"/>
        <v>2500</v>
      </c>
      <c r="S77" s="23">
        <f t="shared" si="38"/>
        <v>2500</v>
      </c>
      <c r="T77" s="23">
        <f t="shared" si="38"/>
        <v>2500</v>
      </c>
      <c r="U77" s="23">
        <f t="shared" si="38"/>
        <v>2500</v>
      </c>
      <c r="V77" s="23">
        <f t="shared" si="38"/>
        <v>2500</v>
      </c>
      <c r="W77" s="23">
        <f t="shared" si="38"/>
        <v>2500</v>
      </c>
      <c r="X77" s="23">
        <f t="shared" si="38"/>
        <v>2500</v>
      </c>
      <c r="Y77" s="23">
        <f t="shared" si="38"/>
        <v>2500</v>
      </c>
      <c r="Z77" s="23">
        <f t="shared" si="38"/>
        <v>2500</v>
      </c>
    </row>
    <row r="78" spans="1:26" ht="0.75" customHeight="1" x14ac:dyDescent="0.2">
      <c r="A78" s="7" t="s">
        <v>121</v>
      </c>
      <c r="B78" s="9" t="s">
        <v>123</v>
      </c>
      <c r="C78" s="9" t="s">
        <v>48</v>
      </c>
      <c r="D78" s="31"/>
      <c r="E78" s="31"/>
      <c r="F78" s="31"/>
      <c r="G78" s="31"/>
      <c r="H78" s="31"/>
      <c r="I78" s="31"/>
      <c r="J78" s="31"/>
      <c r="K78" s="29">
        <f t="shared" si="32"/>
        <v>0</v>
      </c>
      <c r="L78" s="29">
        <f t="shared" si="33"/>
        <v>0</v>
      </c>
      <c r="M78" s="29">
        <f t="shared" si="34"/>
        <v>0</v>
      </c>
      <c r="N78" s="30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spans="1:26" ht="10.5" customHeight="1" x14ac:dyDescent="0.2">
      <c r="A79" s="7" t="s">
        <v>121</v>
      </c>
      <c r="B79" s="9" t="s">
        <v>123</v>
      </c>
      <c r="C79" s="9" t="s">
        <v>48</v>
      </c>
      <c r="D79" s="51" t="s">
        <v>97</v>
      </c>
      <c r="E79" s="51"/>
      <c r="F79" s="28" t="s">
        <v>72</v>
      </c>
      <c r="G79" s="29">
        <v>2432.69</v>
      </c>
      <c r="H79" s="29">
        <v>0</v>
      </c>
      <c r="I79" s="29">
        <v>0</v>
      </c>
      <c r="J79" s="29">
        <v>0</v>
      </c>
      <c r="K79" s="29">
        <f t="shared" si="32"/>
        <v>0</v>
      </c>
      <c r="L79" s="29">
        <f t="shared" si="33"/>
        <v>0</v>
      </c>
      <c r="M79" s="29">
        <f t="shared" si="34"/>
        <v>-2432.69</v>
      </c>
      <c r="N79" s="30">
        <v>100</v>
      </c>
      <c r="O79" s="23">
        <f>$N$79/12</f>
        <v>8.3333333333333339</v>
      </c>
      <c r="P79" s="23">
        <f t="shared" ref="P79:Z79" si="39">$N$79/12</f>
        <v>8.3333333333333339</v>
      </c>
      <c r="Q79" s="23">
        <f t="shared" si="39"/>
        <v>8.3333333333333339</v>
      </c>
      <c r="R79" s="23">
        <f t="shared" si="39"/>
        <v>8.3333333333333339</v>
      </c>
      <c r="S79" s="23">
        <f t="shared" si="39"/>
        <v>8.3333333333333339</v>
      </c>
      <c r="T79" s="23">
        <f t="shared" si="39"/>
        <v>8.3333333333333339</v>
      </c>
      <c r="U79" s="23">
        <f t="shared" si="39"/>
        <v>8.3333333333333339</v>
      </c>
      <c r="V79" s="23">
        <f t="shared" si="39"/>
        <v>8.3333333333333339</v>
      </c>
      <c r="W79" s="23">
        <f t="shared" si="39"/>
        <v>8.3333333333333339</v>
      </c>
      <c r="X79" s="23">
        <f t="shared" si="39"/>
        <v>8.3333333333333339</v>
      </c>
      <c r="Y79" s="23">
        <f t="shared" si="39"/>
        <v>8.3333333333333339</v>
      </c>
      <c r="Z79" s="23">
        <f t="shared" si="39"/>
        <v>8.3333333333333339</v>
      </c>
    </row>
    <row r="80" spans="1:26" ht="0.75" customHeight="1" x14ac:dyDescent="0.2">
      <c r="A80" s="7" t="s">
        <v>121</v>
      </c>
      <c r="B80" s="9" t="s">
        <v>123</v>
      </c>
      <c r="C80" s="9" t="s">
        <v>48</v>
      </c>
      <c r="D80" s="31"/>
      <c r="E80" s="31"/>
      <c r="F80" s="31"/>
      <c r="G80" s="31"/>
      <c r="H80" s="31"/>
      <c r="I80" s="31"/>
      <c r="J80" s="31"/>
      <c r="K80" s="29">
        <f t="shared" si="32"/>
        <v>0</v>
      </c>
      <c r="L80" s="29">
        <f t="shared" si="33"/>
        <v>0</v>
      </c>
      <c r="M80" s="29">
        <f t="shared" si="34"/>
        <v>0</v>
      </c>
      <c r="N80" s="30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spans="1:26" ht="10.5" customHeight="1" x14ac:dyDescent="0.2">
      <c r="A81" s="7" t="s">
        <v>121</v>
      </c>
      <c r="B81" s="9" t="s">
        <v>123</v>
      </c>
      <c r="C81" s="9" t="s">
        <v>48</v>
      </c>
      <c r="D81" s="51" t="s">
        <v>98</v>
      </c>
      <c r="E81" s="51"/>
      <c r="F81" s="28" t="s">
        <v>73</v>
      </c>
      <c r="G81" s="29">
        <v>100</v>
      </c>
      <c r="H81" s="29">
        <v>0</v>
      </c>
      <c r="I81" s="29">
        <v>0</v>
      </c>
      <c r="J81" s="29">
        <v>0</v>
      </c>
      <c r="K81" s="29">
        <f t="shared" si="32"/>
        <v>0</v>
      </c>
      <c r="L81" s="29">
        <f t="shared" si="33"/>
        <v>0</v>
      </c>
      <c r="M81" s="29">
        <f t="shared" si="34"/>
        <v>-100</v>
      </c>
      <c r="N81" s="30">
        <v>100</v>
      </c>
      <c r="O81" s="23">
        <f>$N$81/12</f>
        <v>8.3333333333333339</v>
      </c>
      <c r="P81" s="23">
        <f t="shared" ref="P81:Z81" si="40">$N$81/12</f>
        <v>8.3333333333333339</v>
      </c>
      <c r="Q81" s="23">
        <f t="shared" si="40"/>
        <v>8.3333333333333339</v>
      </c>
      <c r="R81" s="23">
        <f t="shared" si="40"/>
        <v>8.3333333333333339</v>
      </c>
      <c r="S81" s="23">
        <f t="shared" si="40"/>
        <v>8.3333333333333339</v>
      </c>
      <c r="T81" s="23">
        <f t="shared" si="40"/>
        <v>8.3333333333333339</v>
      </c>
      <c r="U81" s="23">
        <f t="shared" si="40"/>
        <v>8.3333333333333339</v>
      </c>
      <c r="V81" s="23">
        <f t="shared" si="40"/>
        <v>8.3333333333333339</v>
      </c>
      <c r="W81" s="23">
        <f t="shared" si="40"/>
        <v>8.3333333333333339</v>
      </c>
      <c r="X81" s="23">
        <f t="shared" si="40"/>
        <v>8.3333333333333339</v>
      </c>
      <c r="Y81" s="23">
        <f t="shared" si="40"/>
        <v>8.3333333333333339</v>
      </c>
      <c r="Z81" s="23">
        <f t="shared" si="40"/>
        <v>8.3333333333333339</v>
      </c>
    </row>
    <row r="82" spans="1:26" ht="0.75" customHeight="1" x14ac:dyDescent="0.2">
      <c r="A82" s="7" t="s">
        <v>121</v>
      </c>
      <c r="B82" s="9" t="s">
        <v>123</v>
      </c>
      <c r="C82" s="9" t="s">
        <v>48</v>
      </c>
      <c r="D82" s="31"/>
      <c r="E82" s="31"/>
      <c r="F82" s="31"/>
      <c r="G82" s="31"/>
      <c r="H82" s="31"/>
      <c r="I82" s="31"/>
      <c r="J82" s="31"/>
      <c r="K82" s="29">
        <f t="shared" si="32"/>
        <v>0</v>
      </c>
      <c r="L82" s="29">
        <f t="shared" si="33"/>
        <v>0</v>
      </c>
      <c r="M82" s="29">
        <f t="shared" si="34"/>
        <v>0</v>
      </c>
      <c r="N82" s="30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spans="1:26" ht="10.5" customHeight="1" x14ac:dyDescent="0.2">
      <c r="A83" s="7" t="s">
        <v>121</v>
      </c>
      <c r="B83" s="9" t="s">
        <v>123</v>
      </c>
      <c r="C83" s="9" t="s">
        <v>48</v>
      </c>
      <c r="D83" s="51" t="s">
        <v>99</v>
      </c>
      <c r="E83" s="51"/>
      <c r="F83" s="28" t="s">
        <v>74</v>
      </c>
      <c r="G83" s="29">
        <v>100</v>
      </c>
      <c r="H83" s="29">
        <v>0</v>
      </c>
      <c r="I83" s="29">
        <v>0</v>
      </c>
      <c r="J83" s="29">
        <v>0</v>
      </c>
      <c r="K83" s="29">
        <f t="shared" si="32"/>
        <v>0</v>
      </c>
      <c r="L83" s="29">
        <f t="shared" si="33"/>
        <v>0</v>
      </c>
      <c r="M83" s="29">
        <f t="shared" si="34"/>
        <v>-100</v>
      </c>
      <c r="N83" s="30">
        <v>100</v>
      </c>
      <c r="O83" s="23">
        <f>$N$83/12</f>
        <v>8.3333333333333339</v>
      </c>
      <c r="P83" s="23">
        <f t="shared" ref="P83:Z83" si="41">$N$83/12</f>
        <v>8.3333333333333339</v>
      </c>
      <c r="Q83" s="23">
        <f t="shared" si="41"/>
        <v>8.3333333333333339</v>
      </c>
      <c r="R83" s="23">
        <f t="shared" si="41"/>
        <v>8.3333333333333339</v>
      </c>
      <c r="S83" s="23">
        <f t="shared" si="41"/>
        <v>8.3333333333333339</v>
      </c>
      <c r="T83" s="23">
        <f t="shared" si="41"/>
        <v>8.3333333333333339</v>
      </c>
      <c r="U83" s="23">
        <f t="shared" si="41"/>
        <v>8.3333333333333339</v>
      </c>
      <c r="V83" s="23">
        <f t="shared" si="41"/>
        <v>8.3333333333333339</v>
      </c>
      <c r="W83" s="23">
        <f t="shared" si="41"/>
        <v>8.3333333333333339</v>
      </c>
      <c r="X83" s="23">
        <f t="shared" si="41"/>
        <v>8.3333333333333339</v>
      </c>
      <c r="Y83" s="23">
        <f t="shared" si="41"/>
        <v>8.3333333333333339</v>
      </c>
      <c r="Z83" s="23">
        <f t="shared" si="41"/>
        <v>8.3333333333333339</v>
      </c>
    </row>
    <row r="84" spans="1:26" ht="0.75" customHeight="1" x14ac:dyDescent="0.2">
      <c r="A84" s="7" t="s">
        <v>121</v>
      </c>
      <c r="B84" s="9" t="s">
        <v>123</v>
      </c>
      <c r="C84" s="9" t="s">
        <v>48</v>
      </c>
      <c r="D84" s="31"/>
      <c r="E84" s="31"/>
      <c r="F84" s="31"/>
      <c r="G84" s="31"/>
      <c r="H84" s="31"/>
      <c r="I84" s="31"/>
      <c r="J84" s="31"/>
      <c r="K84" s="29">
        <f t="shared" si="32"/>
        <v>0</v>
      </c>
      <c r="L84" s="29">
        <f t="shared" si="33"/>
        <v>0</v>
      </c>
      <c r="M84" s="29">
        <f t="shared" si="34"/>
        <v>0</v>
      </c>
      <c r="N84" s="30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spans="1:26" ht="10.5" customHeight="1" x14ac:dyDescent="0.2">
      <c r="A85" s="7" t="s">
        <v>121</v>
      </c>
      <c r="B85" s="9" t="s">
        <v>123</v>
      </c>
      <c r="C85" s="9" t="s">
        <v>48</v>
      </c>
      <c r="D85" s="51" t="s">
        <v>100</v>
      </c>
      <c r="E85" s="51"/>
      <c r="F85" s="28" t="s">
        <v>75</v>
      </c>
      <c r="G85" s="29">
        <v>156158.66</v>
      </c>
      <c r="H85" s="29">
        <v>125932.57</v>
      </c>
      <c r="I85" s="29">
        <v>0</v>
      </c>
      <c r="J85" s="29">
        <v>0</v>
      </c>
      <c r="K85" s="29">
        <f t="shared" si="32"/>
        <v>125932.57</v>
      </c>
      <c r="L85" s="29">
        <f t="shared" si="33"/>
        <v>188898.85500000001</v>
      </c>
      <c r="M85" s="29">
        <f t="shared" si="34"/>
        <v>32740.195000000007</v>
      </c>
      <c r="N85" s="30">
        <v>160000</v>
      </c>
      <c r="O85" s="23">
        <f>$N$85/12</f>
        <v>13333.333333333334</v>
      </c>
      <c r="P85" s="23">
        <f t="shared" ref="P85:Z85" si="42">$N$85/12</f>
        <v>13333.333333333334</v>
      </c>
      <c r="Q85" s="23">
        <f t="shared" si="42"/>
        <v>13333.333333333334</v>
      </c>
      <c r="R85" s="23">
        <f t="shared" si="42"/>
        <v>13333.333333333334</v>
      </c>
      <c r="S85" s="23">
        <f t="shared" si="42"/>
        <v>13333.333333333334</v>
      </c>
      <c r="T85" s="23">
        <f t="shared" si="42"/>
        <v>13333.333333333334</v>
      </c>
      <c r="U85" s="23">
        <f t="shared" si="42"/>
        <v>13333.333333333334</v>
      </c>
      <c r="V85" s="23">
        <f t="shared" si="42"/>
        <v>13333.333333333334</v>
      </c>
      <c r="W85" s="23">
        <f t="shared" si="42"/>
        <v>13333.333333333334</v>
      </c>
      <c r="X85" s="23">
        <f t="shared" si="42"/>
        <v>13333.333333333334</v>
      </c>
      <c r="Y85" s="23">
        <f t="shared" si="42"/>
        <v>13333.333333333334</v>
      </c>
      <c r="Z85" s="23">
        <f t="shared" si="42"/>
        <v>13333.333333333334</v>
      </c>
    </row>
    <row r="86" spans="1:26" ht="0.75" customHeight="1" x14ac:dyDescent="0.2">
      <c r="A86" s="7" t="s">
        <v>121</v>
      </c>
      <c r="B86" s="9" t="s">
        <v>123</v>
      </c>
      <c r="C86" s="9" t="s">
        <v>48</v>
      </c>
      <c r="D86" s="31"/>
      <c r="E86" s="31"/>
      <c r="F86" s="31"/>
      <c r="G86" s="31"/>
      <c r="H86" s="31"/>
      <c r="I86" s="31"/>
      <c r="J86" s="31"/>
      <c r="K86" s="29">
        <f t="shared" si="32"/>
        <v>0</v>
      </c>
      <c r="L86" s="29">
        <f t="shared" si="33"/>
        <v>0</v>
      </c>
      <c r="M86" s="29">
        <f t="shared" si="34"/>
        <v>0</v>
      </c>
      <c r="N86" s="30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spans="1:26" ht="10.5" customHeight="1" x14ac:dyDescent="0.2">
      <c r="A87" s="7" t="s">
        <v>121</v>
      </c>
      <c r="B87" s="9" t="s">
        <v>123</v>
      </c>
      <c r="C87" s="9" t="s">
        <v>48</v>
      </c>
      <c r="D87" s="51" t="s">
        <v>101</v>
      </c>
      <c r="E87" s="51"/>
      <c r="F87" s="33" t="s">
        <v>76</v>
      </c>
      <c r="G87" s="29">
        <v>100</v>
      </c>
      <c r="H87" s="29">
        <v>0</v>
      </c>
      <c r="I87" s="29">
        <v>0</v>
      </c>
      <c r="J87" s="29">
        <v>0</v>
      </c>
      <c r="K87" s="29">
        <f t="shared" si="32"/>
        <v>0</v>
      </c>
      <c r="L87" s="29">
        <f t="shared" si="33"/>
        <v>0</v>
      </c>
      <c r="M87" s="29">
        <f t="shared" si="34"/>
        <v>-100</v>
      </c>
      <c r="N87" s="30">
        <v>100</v>
      </c>
      <c r="O87" s="23">
        <f>$N$87/12</f>
        <v>8.3333333333333339</v>
      </c>
      <c r="P87" s="23">
        <f t="shared" ref="P87:Z87" si="43">$N$87/12</f>
        <v>8.3333333333333339</v>
      </c>
      <c r="Q87" s="23">
        <f t="shared" si="43"/>
        <v>8.3333333333333339</v>
      </c>
      <c r="R87" s="23">
        <f t="shared" si="43"/>
        <v>8.3333333333333339</v>
      </c>
      <c r="S87" s="23">
        <f t="shared" si="43"/>
        <v>8.3333333333333339</v>
      </c>
      <c r="T87" s="23">
        <f t="shared" si="43"/>
        <v>8.3333333333333339</v>
      </c>
      <c r="U87" s="23">
        <f t="shared" si="43"/>
        <v>8.3333333333333339</v>
      </c>
      <c r="V87" s="23">
        <f t="shared" si="43"/>
        <v>8.3333333333333339</v>
      </c>
      <c r="W87" s="23">
        <f t="shared" si="43"/>
        <v>8.3333333333333339</v>
      </c>
      <c r="X87" s="23">
        <f t="shared" si="43"/>
        <v>8.3333333333333339</v>
      </c>
      <c r="Y87" s="23">
        <f t="shared" si="43"/>
        <v>8.3333333333333339</v>
      </c>
      <c r="Z87" s="23">
        <f t="shared" si="43"/>
        <v>8.3333333333333339</v>
      </c>
    </row>
    <row r="88" spans="1:26" ht="0.75" customHeight="1" x14ac:dyDescent="0.2">
      <c r="A88" s="7" t="s">
        <v>121</v>
      </c>
      <c r="B88" s="9" t="s">
        <v>123</v>
      </c>
      <c r="C88" s="9" t="s">
        <v>48</v>
      </c>
      <c r="D88" s="31"/>
      <c r="E88" s="31"/>
      <c r="F88" s="31"/>
      <c r="G88" s="31"/>
      <c r="H88" s="31"/>
      <c r="I88" s="31"/>
      <c r="J88" s="31"/>
      <c r="K88" s="29">
        <f t="shared" si="32"/>
        <v>0</v>
      </c>
      <c r="L88" s="29">
        <f t="shared" si="33"/>
        <v>0</v>
      </c>
      <c r="M88" s="29">
        <f t="shared" si="34"/>
        <v>0</v>
      </c>
      <c r="N88" s="30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spans="1:26" ht="10.5" customHeight="1" x14ac:dyDescent="0.2">
      <c r="A89" s="7" t="s">
        <v>121</v>
      </c>
      <c r="B89" s="9" t="s">
        <v>123</v>
      </c>
      <c r="C89" s="9" t="s">
        <v>48</v>
      </c>
      <c r="D89" s="51" t="s">
        <v>102</v>
      </c>
      <c r="E89" s="51"/>
      <c r="F89" s="50" t="s">
        <v>77</v>
      </c>
      <c r="G89" s="29">
        <v>1879489.94</v>
      </c>
      <c r="H89" s="29">
        <v>1040617.52</v>
      </c>
      <c r="I89" s="29">
        <v>232600.01</v>
      </c>
      <c r="J89" s="29">
        <v>2502305.0299999998</v>
      </c>
      <c r="K89" s="29">
        <f t="shared" si="32"/>
        <v>3775522.5599999996</v>
      </c>
      <c r="L89" s="29">
        <f t="shared" si="33"/>
        <v>5663283.8399999999</v>
      </c>
      <c r="M89" s="29">
        <f t="shared" si="34"/>
        <v>3783793.9</v>
      </c>
      <c r="N89" s="32">
        <v>2179489.94</v>
      </c>
      <c r="O89" s="22">
        <f>$N$89/12</f>
        <v>181624.16166666665</v>
      </c>
      <c r="P89" s="22">
        <f t="shared" ref="P89:Z89" si="44">$N$89/12</f>
        <v>181624.16166666665</v>
      </c>
      <c r="Q89" s="22">
        <f t="shared" si="44"/>
        <v>181624.16166666665</v>
      </c>
      <c r="R89" s="22">
        <f t="shared" si="44"/>
        <v>181624.16166666665</v>
      </c>
      <c r="S89" s="22">
        <f t="shared" si="44"/>
        <v>181624.16166666665</v>
      </c>
      <c r="T89" s="22">
        <f t="shared" si="44"/>
        <v>181624.16166666665</v>
      </c>
      <c r="U89" s="22">
        <f t="shared" si="44"/>
        <v>181624.16166666665</v>
      </c>
      <c r="V89" s="22">
        <f t="shared" si="44"/>
        <v>181624.16166666665</v>
      </c>
      <c r="W89" s="22">
        <f t="shared" si="44"/>
        <v>181624.16166666665</v>
      </c>
      <c r="X89" s="22">
        <f t="shared" si="44"/>
        <v>181624.16166666665</v>
      </c>
      <c r="Y89" s="22">
        <f t="shared" si="44"/>
        <v>181624.16166666665</v>
      </c>
      <c r="Z89" s="22">
        <f t="shared" si="44"/>
        <v>181624.16166666665</v>
      </c>
    </row>
    <row r="90" spans="1:26" ht="9.75" customHeight="1" x14ac:dyDescent="0.2">
      <c r="A90" s="7" t="s">
        <v>121</v>
      </c>
      <c r="B90" s="9" t="s">
        <v>123</v>
      </c>
      <c r="C90" s="9" t="s">
        <v>48</v>
      </c>
      <c r="D90" s="31"/>
      <c r="E90" s="31"/>
      <c r="F90" s="50"/>
      <c r="G90" s="31"/>
      <c r="H90" s="31"/>
      <c r="I90" s="31"/>
      <c r="J90" s="31"/>
      <c r="K90" s="29">
        <f t="shared" si="32"/>
        <v>0</v>
      </c>
      <c r="L90" s="29">
        <f t="shared" si="33"/>
        <v>0</v>
      </c>
      <c r="M90" s="29">
        <f t="shared" si="34"/>
        <v>0</v>
      </c>
      <c r="N90" s="30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spans="1:26" ht="0.75" customHeight="1" x14ac:dyDescent="0.2">
      <c r="A91" s="7" t="s">
        <v>121</v>
      </c>
      <c r="B91" s="9" t="s">
        <v>123</v>
      </c>
      <c r="C91" s="9" t="s">
        <v>48</v>
      </c>
      <c r="K91" s="11">
        <f t="shared" si="32"/>
        <v>0</v>
      </c>
      <c r="L91" s="11">
        <f t="shared" si="33"/>
        <v>0</v>
      </c>
      <c r="M91" s="11">
        <f t="shared" si="34"/>
        <v>0</v>
      </c>
      <c r="N91" s="22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spans="1:26" ht="10.5" customHeight="1" x14ac:dyDescent="0.2">
      <c r="A92" s="7" t="s">
        <v>121</v>
      </c>
      <c r="B92" s="9" t="s">
        <v>123</v>
      </c>
      <c r="C92" s="9" t="s">
        <v>48</v>
      </c>
      <c r="D92" s="44" t="s">
        <v>103</v>
      </c>
      <c r="E92" s="44"/>
      <c r="F92" s="10" t="s">
        <v>78</v>
      </c>
      <c r="G92" s="11">
        <v>76500</v>
      </c>
      <c r="H92" s="11">
        <v>0</v>
      </c>
      <c r="I92" s="11">
        <v>0</v>
      </c>
      <c r="J92" s="11">
        <v>5220</v>
      </c>
      <c r="K92" s="11">
        <f t="shared" si="32"/>
        <v>5220</v>
      </c>
      <c r="L92" s="11">
        <f t="shared" si="33"/>
        <v>7830</v>
      </c>
      <c r="M92" s="11">
        <f t="shared" si="34"/>
        <v>-68670</v>
      </c>
      <c r="N92" s="22">
        <v>70000</v>
      </c>
      <c r="O92" s="23">
        <f>$N$92/12</f>
        <v>5833.333333333333</v>
      </c>
      <c r="P92" s="23">
        <f t="shared" ref="P92:Z92" si="45">$N$92/12</f>
        <v>5833.333333333333</v>
      </c>
      <c r="Q92" s="23">
        <f t="shared" si="45"/>
        <v>5833.333333333333</v>
      </c>
      <c r="R92" s="23">
        <f t="shared" si="45"/>
        <v>5833.333333333333</v>
      </c>
      <c r="S92" s="23">
        <f t="shared" si="45"/>
        <v>5833.333333333333</v>
      </c>
      <c r="T92" s="23">
        <f t="shared" si="45"/>
        <v>5833.333333333333</v>
      </c>
      <c r="U92" s="23">
        <f t="shared" si="45"/>
        <v>5833.333333333333</v>
      </c>
      <c r="V92" s="23">
        <f t="shared" si="45"/>
        <v>5833.333333333333</v>
      </c>
      <c r="W92" s="23">
        <f t="shared" si="45"/>
        <v>5833.333333333333</v>
      </c>
      <c r="X92" s="23">
        <f t="shared" si="45"/>
        <v>5833.333333333333</v>
      </c>
      <c r="Y92" s="23">
        <f t="shared" si="45"/>
        <v>5833.333333333333</v>
      </c>
      <c r="Z92" s="23">
        <f t="shared" si="45"/>
        <v>5833.333333333333</v>
      </c>
    </row>
    <row r="93" spans="1:26" ht="0.75" customHeight="1" x14ac:dyDescent="0.2">
      <c r="A93" s="7" t="s">
        <v>121</v>
      </c>
      <c r="B93" s="9" t="s">
        <v>123</v>
      </c>
      <c r="C93" s="9" t="s">
        <v>48</v>
      </c>
      <c r="K93" s="11">
        <f t="shared" si="32"/>
        <v>0</v>
      </c>
      <c r="L93" s="11">
        <f t="shared" si="33"/>
        <v>0</v>
      </c>
      <c r="M93" s="11">
        <f t="shared" si="34"/>
        <v>0</v>
      </c>
      <c r="N93" s="22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spans="1:26" ht="10.5" customHeight="1" x14ac:dyDescent="0.2">
      <c r="A94" s="7" t="s">
        <v>121</v>
      </c>
      <c r="B94" s="9" t="s">
        <v>123</v>
      </c>
      <c r="C94" s="9" t="s">
        <v>48</v>
      </c>
      <c r="D94" s="44" t="s">
        <v>104</v>
      </c>
      <c r="E94" s="44"/>
      <c r="F94" s="10" t="s">
        <v>79</v>
      </c>
      <c r="G94" s="11">
        <v>20450</v>
      </c>
      <c r="H94" s="11">
        <v>0</v>
      </c>
      <c r="I94" s="11">
        <v>0</v>
      </c>
      <c r="J94" s="11">
        <v>7027</v>
      </c>
      <c r="K94" s="11">
        <f t="shared" si="32"/>
        <v>7027</v>
      </c>
      <c r="L94" s="11">
        <f t="shared" si="33"/>
        <v>10540.5</v>
      </c>
      <c r="M94" s="11">
        <f t="shared" si="34"/>
        <v>-9909.5</v>
      </c>
      <c r="N94" s="22">
        <v>20000</v>
      </c>
      <c r="O94" s="23">
        <f>$N$94/12</f>
        <v>1666.6666666666667</v>
      </c>
      <c r="P94" s="23">
        <f t="shared" ref="P94:Z94" si="46">$N$94/12</f>
        <v>1666.6666666666667</v>
      </c>
      <c r="Q94" s="23">
        <f t="shared" si="46"/>
        <v>1666.6666666666667</v>
      </c>
      <c r="R94" s="23">
        <f t="shared" si="46"/>
        <v>1666.6666666666667</v>
      </c>
      <c r="S94" s="23">
        <f t="shared" si="46"/>
        <v>1666.6666666666667</v>
      </c>
      <c r="T94" s="23">
        <f t="shared" si="46"/>
        <v>1666.6666666666667</v>
      </c>
      <c r="U94" s="23">
        <f t="shared" si="46"/>
        <v>1666.6666666666667</v>
      </c>
      <c r="V94" s="23">
        <f t="shared" si="46"/>
        <v>1666.6666666666667</v>
      </c>
      <c r="W94" s="23">
        <f t="shared" si="46"/>
        <v>1666.6666666666667</v>
      </c>
      <c r="X94" s="23">
        <f t="shared" si="46"/>
        <v>1666.6666666666667</v>
      </c>
      <c r="Y94" s="23">
        <f t="shared" si="46"/>
        <v>1666.6666666666667</v>
      </c>
      <c r="Z94" s="23">
        <f t="shared" si="46"/>
        <v>1666.6666666666667</v>
      </c>
    </row>
    <row r="95" spans="1:26" ht="0.75" customHeight="1" x14ac:dyDescent="0.2">
      <c r="A95" s="7" t="s">
        <v>121</v>
      </c>
      <c r="B95" s="9" t="s">
        <v>123</v>
      </c>
      <c r="C95" s="9" t="s">
        <v>48</v>
      </c>
      <c r="K95" s="11">
        <f t="shared" si="32"/>
        <v>0</v>
      </c>
      <c r="L95" s="11">
        <f t="shared" si="33"/>
        <v>0</v>
      </c>
      <c r="M95" s="11">
        <f t="shared" si="34"/>
        <v>0</v>
      </c>
      <c r="N95" s="22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spans="1:26" ht="10.5" customHeight="1" x14ac:dyDescent="0.2">
      <c r="A96" s="7" t="s">
        <v>121</v>
      </c>
      <c r="B96" s="9" t="s">
        <v>123</v>
      </c>
      <c r="C96" s="9" t="s">
        <v>48</v>
      </c>
      <c r="D96" s="44" t="s">
        <v>105</v>
      </c>
      <c r="E96" s="44"/>
      <c r="F96" s="10" t="s">
        <v>80</v>
      </c>
      <c r="G96" s="11">
        <v>71500</v>
      </c>
      <c r="H96" s="11">
        <v>0</v>
      </c>
      <c r="I96" s="11">
        <v>9131.52</v>
      </c>
      <c r="J96" s="11">
        <v>40622.82</v>
      </c>
      <c r="K96" s="11">
        <f t="shared" si="32"/>
        <v>49754.34</v>
      </c>
      <c r="L96" s="11">
        <f t="shared" si="33"/>
        <v>74631.509999999995</v>
      </c>
      <c r="M96" s="11">
        <f t="shared" si="34"/>
        <v>3131.5099999999948</v>
      </c>
      <c r="N96" s="22">
        <v>70000</v>
      </c>
      <c r="O96" s="23">
        <f>$N$96/12</f>
        <v>5833.333333333333</v>
      </c>
      <c r="P96" s="23">
        <f t="shared" ref="P96:Z96" si="47">$N$96/12</f>
        <v>5833.333333333333</v>
      </c>
      <c r="Q96" s="23">
        <f t="shared" si="47"/>
        <v>5833.333333333333</v>
      </c>
      <c r="R96" s="23">
        <f t="shared" si="47"/>
        <v>5833.333333333333</v>
      </c>
      <c r="S96" s="23">
        <f t="shared" si="47"/>
        <v>5833.333333333333</v>
      </c>
      <c r="T96" s="23">
        <f t="shared" si="47"/>
        <v>5833.333333333333</v>
      </c>
      <c r="U96" s="23">
        <f t="shared" si="47"/>
        <v>5833.333333333333</v>
      </c>
      <c r="V96" s="23">
        <f t="shared" si="47"/>
        <v>5833.333333333333</v>
      </c>
      <c r="W96" s="23">
        <f t="shared" si="47"/>
        <v>5833.333333333333</v>
      </c>
      <c r="X96" s="23">
        <f t="shared" si="47"/>
        <v>5833.333333333333</v>
      </c>
      <c r="Y96" s="23">
        <f t="shared" si="47"/>
        <v>5833.333333333333</v>
      </c>
      <c r="Z96" s="23">
        <f t="shared" si="47"/>
        <v>5833.333333333333</v>
      </c>
    </row>
    <row r="97" spans="1:26" ht="0.75" customHeight="1" x14ac:dyDescent="0.2">
      <c r="A97" s="7" t="s">
        <v>121</v>
      </c>
      <c r="B97" s="9" t="s">
        <v>123</v>
      </c>
      <c r="C97" s="9" t="s">
        <v>48</v>
      </c>
      <c r="K97" s="11">
        <f t="shared" si="32"/>
        <v>0</v>
      </c>
      <c r="L97" s="11">
        <f t="shared" si="33"/>
        <v>0</v>
      </c>
      <c r="M97" s="11">
        <f t="shared" si="34"/>
        <v>0</v>
      </c>
      <c r="N97" s="22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spans="1:26" ht="10.5" customHeight="1" x14ac:dyDescent="0.2">
      <c r="A98" s="7" t="s">
        <v>121</v>
      </c>
      <c r="B98" s="9" t="s">
        <v>123</v>
      </c>
      <c r="C98" s="9" t="s">
        <v>48</v>
      </c>
      <c r="D98" s="44" t="s">
        <v>106</v>
      </c>
      <c r="E98" s="44"/>
      <c r="F98" s="10" t="s">
        <v>81</v>
      </c>
      <c r="G98" s="11">
        <v>100</v>
      </c>
      <c r="H98" s="11">
        <v>0</v>
      </c>
      <c r="I98" s="11">
        <v>0</v>
      </c>
      <c r="J98" s="11">
        <v>0</v>
      </c>
      <c r="K98" s="11">
        <f t="shared" si="32"/>
        <v>0</v>
      </c>
      <c r="L98" s="11">
        <f t="shared" si="33"/>
        <v>0</v>
      </c>
      <c r="M98" s="11">
        <f t="shared" si="34"/>
        <v>-100</v>
      </c>
      <c r="N98" s="22">
        <v>100</v>
      </c>
      <c r="O98" s="23">
        <f>$N$98/12</f>
        <v>8.3333333333333339</v>
      </c>
      <c r="P98" s="23">
        <f t="shared" ref="P98:Z98" si="48">$N$98/12</f>
        <v>8.3333333333333339</v>
      </c>
      <c r="Q98" s="23">
        <f t="shared" si="48"/>
        <v>8.3333333333333339</v>
      </c>
      <c r="R98" s="23">
        <f t="shared" si="48"/>
        <v>8.3333333333333339</v>
      </c>
      <c r="S98" s="23">
        <f t="shared" si="48"/>
        <v>8.3333333333333339</v>
      </c>
      <c r="T98" s="23">
        <f t="shared" si="48"/>
        <v>8.3333333333333339</v>
      </c>
      <c r="U98" s="23">
        <f t="shared" si="48"/>
        <v>8.3333333333333339</v>
      </c>
      <c r="V98" s="23">
        <f t="shared" si="48"/>
        <v>8.3333333333333339</v>
      </c>
      <c r="W98" s="23">
        <f t="shared" si="48"/>
        <v>8.3333333333333339</v>
      </c>
      <c r="X98" s="23">
        <f t="shared" si="48"/>
        <v>8.3333333333333339</v>
      </c>
      <c r="Y98" s="23">
        <f t="shared" si="48"/>
        <v>8.3333333333333339</v>
      </c>
      <c r="Z98" s="23">
        <f t="shared" si="48"/>
        <v>8.3333333333333339</v>
      </c>
    </row>
    <row r="99" spans="1:26" ht="0.75" customHeight="1" x14ac:dyDescent="0.2">
      <c r="A99" s="7" t="s">
        <v>121</v>
      </c>
      <c r="B99" s="9" t="s">
        <v>123</v>
      </c>
      <c r="C99" s="9" t="s">
        <v>48</v>
      </c>
      <c r="K99" s="11">
        <f t="shared" si="32"/>
        <v>0</v>
      </c>
      <c r="L99" s="11">
        <f t="shared" si="33"/>
        <v>0</v>
      </c>
      <c r="M99" s="11">
        <f t="shared" si="34"/>
        <v>0</v>
      </c>
      <c r="N99" s="22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spans="1:26" ht="10.5" customHeight="1" x14ac:dyDescent="0.2">
      <c r="A100" s="7" t="s">
        <v>121</v>
      </c>
      <c r="B100" s="9" t="s">
        <v>123</v>
      </c>
      <c r="C100" s="9" t="s">
        <v>48</v>
      </c>
      <c r="D100" s="44" t="s">
        <v>107</v>
      </c>
      <c r="E100" s="44"/>
      <c r="F100" s="10" t="s">
        <v>82</v>
      </c>
      <c r="G100" s="11">
        <v>27668.62</v>
      </c>
      <c r="H100" s="11">
        <v>0</v>
      </c>
      <c r="I100" s="11">
        <v>0</v>
      </c>
      <c r="J100" s="11">
        <v>0</v>
      </c>
      <c r="K100" s="11">
        <f t="shared" si="32"/>
        <v>0</v>
      </c>
      <c r="L100" s="11">
        <f t="shared" si="33"/>
        <v>0</v>
      </c>
      <c r="M100" s="11">
        <f t="shared" si="34"/>
        <v>-27668.62</v>
      </c>
      <c r="N100" s="22">
        <v>25000</v>
      </c>
      <c r="O100" s="23">
        <f>$N$100/12</f>
        <v>2083.3333333333335</v>
      </c>
      <c r="P100" s="23">
        <f t="shared" ref="P100:Z100" si="49">$N$100/12</f>
        <v>2083.3333333333335</v>
      </c>
      <c r="Q100" s="23">
        <f t="shared" si="49"/>
        <v>2083.3333333333335</v>
      </c>
      <c r="R100" s="23">
        <f t="shared" si="49"/>
        <v>2083.3333333333335</v>
      </c>
      <c r="S100" s="23">
        <f t="shared" si="49"/>
        <v>2083.3333333333335</v>
      </c>
      <c r="T100" s="23">
        <f t="shared" si="49"/>
        <v>2083.3333333333335</v>
      </c>
      <c r="U100" s="23">
        <f t="shared" si="49"/>
        <v>2083.3333333333335</v>
      </c>
      <c r="V100" s="23">
        <f t="shared" si="49"/>
        <v>2083.3333333333335</v>
      </c>
      <c r="W100" s="23">
        <f t="shared" si="49"/>
        <v>2083.3333333333335</v>
      </c>
      <c r="X100" s="23">
        <f t="shared" si="49"/>
        <v>2083.3333333333335</v>
      </c>
      <c r="Y100" s="23">
        <f t="shared" si="49"/>
        <v>2083.3333333333335</v>
      </c>
      <c r="Z100" s="23">
        <f t="shared" si="49"/>
        <v>2083.3333333333335</v>
      </c>
    </row>
    <row r="101" spans="1:26" ht="0.75" customHeight="1" x14ac:dyDescent="0.2">
      <c r="A101" s="7" t="s">
        <v>121</v>
      </c>
      <c r="B101" s="9" t="s">
        <v>123</v>
      </c>
      <c r="C101" s="9" t="s">
        <v>48</v>
      </c>
      <c r="K101" s="11">
        <f t="shared" si="32"/>
        <v>0</v>
      </c>
      <c r="L101" s="11">
        <f t="shared" si="33"/>
        <v>0</v>
      </c>
      <c r="M101" s="11">
        <f t="shared" si="34"/>
        <v>0</v>
      </c>
      <c r="N101" s="22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spans="1:26" ht="10.5" customHeight="1" x14ac:dyDescent="0.2">
      <c r="A102" s="7" t="s">
        <v>121</v>
      </c>
      <c r="B102" s="9" t="s">
        <v>123</v>
      </c>
      <c r="C102" s="9" t="s">
        <v>48</v>
      </c>
      <c r="D102" s="44" t="s">
        <v>108</v>
      </c>
      <c r="E102" s="44"/>
      <c r="F102" s="10" t="s">
        <v>83</v>
      </c>
      <c r="G102" s="11">
        <v>55199</v>
      </c>
      <c r="H102" s="11">
        <v>0</v>
      </c>
      <c r="I102" s="11">
        <v>0</v>
      </c>
      <c r="J102" s="11">
        <v>0</v>
      </c>
      <c r="K102" s="11">
        <f t="shared" si="32"/>
        <v>0</v>
      </c>
      <c r="L102" s="11">
        <f t="shared" si="33"/>
        <v>0</v>
      </c>
      <c r="M102" s="11">
        <f t="shared" si="34"/>
        <v>-55199</v>
      </c>
      <c r="N102" s="22">
        <v>55000</v>
      </c>
      <c r="O102" s="23">
        <f>$N$102/12</f>
        <v>4583.333333333333</v>
      </c>
      <c r="P102" s="23">
        <f t="shared" ref="P102:Z102" si="50">$N$102/12</f>
        <v>4583.333333333333</v>
      </c>
      <c r="Q102" s="23">
        <f t="shared" si="50"/>
        <v>4583.333333333333</v>
      </c>
      <c r="R102" s="23">
        <f t="shared" si="50"/>
        <v>4583.333333333333</v>
      </c>
      <c r="S102" s="23">
        <f t="shared" si="50"/>
        <v>4583.333333333333</v>
      </c>
      <c r="T102" s="23">
        <f t="shared" si="50"/>
        <v>4583.333333333333</v>
      </c>
      <c r="U102" s="23">
        <f t="shared" si="50"/>
        <v>4583.333333333333</v>
      </c>
      <c r="V102" s="23">
        <f t="shared" si="50"/>
        <v>4583.333333333333</v>
      </c>
      <c r="W102" s="23">
        <f t="shared" si="50"/>
        <v>4583.333333333333</v>
      </c>
      <c r="X102" s="23">
        <f t="shared" si="50"/>
        <v>4583.333333333333</v>
      </c>
      <c r="Y102" s="23">
        <f t="shared" si="50"/>
        <v>4583.333333333333</v>
      </c>
      <c r="Z102" s="23">
        <f t="shared" si="50"/>
        <v>4583.333333333333</v>
      </c>
    </row>
    <row r="103" spans="1:26" ht="0.75" customHeight="1" x14ac:dyDescent="0.2">
      <c r="A103" s="7" t="s">
        <v>121</v>
      </c>
      <c r="B103" s="9" t="s">
        <v>123</v>
      </c>
      <c r="C103" s="9" t="s">
        <v>48</v>
      </c>
      <c r="K103" s="11">
        <f t="shared" si="32"/>
        <v>0</v>
      </c>
      <c r="L103" s="11">
        <f t="shared" si="33"/>
        <v>0</v>
      </c>
      <c r="M103" s="11">
        <f t="shared" si="34"/>
        <v>0</v>
      </c>
      <c r="N103" s="22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spans="1:26" ht="10.5" customHeight="1" x14ac:dyDescent="0.2">
      <c r="A104" s="7" t="s">
        <v>121</v>
      </c>
      <c r="B104" s="9" t="s">
        <v>123</v>
      </c>
      <c r="C104" s="9" t="s">
        <v>48</v>
      </c>
      <c r="D104" s="44" t="s">
        <v>109</v>
      </c>
      <c r="E104" s="44"/>
      <c r="F104" s="10" t="s">
        <v>84</v>
      </c>
      <c r="G104" s="11">
        <v>30600</v>
      </c>
      <c r="H104" s="11">
        <v>0</v>
      </c>
      <c r="I104" s="11">
        <v>0</v>
      </c>
      <c r="J104" s="11">
        <v>0</v>
      </c>
      <c r="K104" s="11">
        <f t="shared" si="32"/>
        <v>0</v>
      </c>
      <c r="L104" s="11">
        <f t="shared" si="33"/>
        <v>0</v>
      </c>
      <c r="M104" s="11">
        <f t="shared" si="34"/>
        <v>-30600</v>
      </c>
      <c r="N104" s="22">
        <v>30000</v>
      </c>
      <c r="O104" s="23">
        <f>$N$104/12</f>
        <v>2500</v>
      </c>
      <c r="P104" s="23">
        <f t="shared" ref="P104:Z104" si="51">$N$104/12</f>
        <v>2500</v>
      </c>
      <c r="Q104" s="23">
        <f t="shared" si="51"/>
        <v>2500</v>
      </c>
      <c r="R104" s="23">
        <f t="shared" si="51"/>
        <v>2500</v>
      </c>
      <c r="S104" s="23">
        <f t="shared" si="51"/>
        <v>2500</v>
      </c>
      <c r="T104" s="23">
        <f t="shared" si="51"/>
        <v>2500</v>
      </c>
      <c r="U104" s="23">
        <f t="shared" si="51"/>
        <v>2500</v>
      </c>
      <c r="V104" s="23">
        <f t="shared" si="51"/>
        <v>2500</v>
      </c>
      <c r="W104" s="23">
        <f t="shared" si="51"/>
        <v>2500</v>
      </c>
      <c r="X104" s="23">
        <f t="shared" si="51"/>
        <v>2500</v>
      </c>
      <c r="Y104" s="23">
        <f t="shared" si="51"/>
        <v>2500</v>
      </c>
      <c r="Z104" s="23">
        <f t="shared" si="51"/>
        <v>2500</v>
      </c>
    </row>
    <row r="105" spans="1:26" ht="0.75" customHeight="1" x14ac:dyDescent="0.2">
      <c r="A105" s="7" t="s">
        <v>121</v>
      </c>
      <c r="B105" s="9" t="s">
        <v>123</v>
      </c>
      <c r="C105" s="9" t="s">
        <v>48</v>
      </c>
      <c r="K105" s="11">
        <f t="shared" si="32"/>
        <v>0</v>
      </c>
      <c r="L105" s="11">
        <f t="shared" si="33"/>
        <v>0</v>
      </c>
      <c r="M105" s="11">
        <f t="shared" si="34"/>
        <v>0</v>
      </c>
      <c r="N105" s="22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</row>
    <row r="106" spans="1:26" ht="10.5" customHeight="1" x14ac:dyDescent="0.2">
      <c r="A106" s="7" t="s">
        <v>121</v>
      </c>
      <c r="B106" s="9" t="s">
        <v>123</v>
      </c>
      <c r="C106" s="9" t="s">
        <v>48</v>
      </c>
      <c r="D106" s="44" t="s">
        <v>110</v>
      </c>
      <c r="E106" s="44"/>
      <c r="F106" s="10" t="s">
        <v>85</v>
      </c>
      <c r="G106" s="11">
        <v>181507.43</v>
      </c>
      <c r="H106" s="11">
        <v>0</v>
      </c>
      <c r="I106" s="11">
        <v>0</v>
      </c>
      <c r="J106" s="11">
        <v>0</v>
      </c>
      <c r="K106" s="11">
        <f t="shared" si="32"/>
        <v>0</v>
      </c>
      <c r="L106" s="11">
        <f t="shared" si="33"/>
        <v>0</v>
      </c>
      <c r="M106" s="11">
        <f t="shared" si="34"/>
        <v>-181507.43</v>
      </c>
      <c r="N106" s="22">
        <v>180000</v>
      </c>
      <c r="O106" s="23">
        <f>$N$106/12</f>
        <v>15000</v>
      </c>
      <c r="P106" s="23">
        <f t="shared" ref="P106:Z106" si="52">$N$106/12</f>
        <v>15000</v>
      </c>
      <c r="Q106" s="23">
        <f t="shared" si="52"/>
        <v>15000</v>
      </c>
      <c r="R106" s="23">
        <f t="shared" si="52"/>
        <v>15000</v>
      </c>
      <c r="S106" s="23">
        <f t="shared" si="52"/>
        <v>15000</v>
      </c>
      <c r="T106" s="23">
        <f t="shared" si="52"/>
        <v>15000</v>
      </c>
      <c r="U106" s="23">
        <f t="shared" si="52"/>
        <v>15000</v>
      </c>
      <c r="V106" s="23">
        <f t="shared" si="52"/>
        <v>15000</v>
      </c>
      <c r="W106" s="23">
        <f t="shared" si="52"/>
        <v>15000</v>
      </c>
      <c r="X106" s="23">
        <f t="shared" si="52"/>
        <v>15000</v>
      </c>
      <c r="Y106" s="23">
        <f t="shared" si="52"/>
        <v>15000</v>
      </c>
      <c r="Z106" s="23">
        <f t="shared" si="52"/>
        <v>15000</v>
      </c>
    </row>
    <row r="107" spans="1:26" ht="0.75" customHeight="1" x14ac:dyDescent="0.2">
      <c r="A107" s="7" t="s">
        <v>121</v>
      </c>
      <c r="B107" s="9" t="s">
        <v>123</v>
      </c>
      <c r="C107" s="9" t="s">
        <v>48</v>
      </c>
      <c r="K107" s="11">
        <f t="shared" si="32"/>
        <v>0</v>
      </c>
      <c r="L107" s="11">
        <f t="shared" si="33"/>
        <v>0</v>
      </c>
      <c r="M107" s="11">
        <f t="shared" si="34"/>
        <v>0</v>
      </c>
      <c r="N107" s="22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 spans="1:26" ht="10.5" customHeight="1" x14ac:dyDescent="0.2">
      <c r="A108" s="7" t="s">
        <v>121</v>
      </c>
      <c r="B108" s="9" t="s">
        <v>123</v>
      </c>
      <c r="C108" s="9" t="s">
        <v>48</v>
      </c>
      <c r="D108" s="43" t="s">
        <v>14</v>
      </c>
      <c r="E108" s="43"/>
      <c r="F108" s="7" t="s">
        <v>15</v>
      </c>
      <c r="G108" s="8">
        <v>65960.17</v>
      </c>
      <c r="H108" s="8">
        <v>0</v>
      </c>
      <c r="I108" s="8">
        <v>0</v>
      </c>
      <c r="J108" s="8">
        <v>0</v>
      </c>
      <c r="K108" s="11">
        <f t="shared" si="32"/>
        <v>0</v>
      </c>
      <c r="L108" s="11">
        <f t="shared" si="33"/>
        <v>0</v>
      </c>
      <c r="M108" s="11">
        <f t="shared" si="34"/>
        <v>-65960.17</v>
      </c>
      <c r="N108" s="22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 spans="1:26" ht="10.5" customHeight="1" x14ac:dyDescent="0.2">
      <c r="A109" s="7" t="s">
        <v>121</v>
      </c>
      <c r="B109" s="9" t="s">
        <v>123</v>
      </c>
      <c r="C109" s="9" t="s">
        <v>48</v>
      </c>
      <c r="D109" s="44" t="s">
        <v>125</v>
      </c>
      <c r="E109" s="44"/>
      <c r="F109" s="49" t="s">
        <v>126</v>
      </c>
      <c r="G109" s="11">
        <v>100</v>
      </c>
      <c r="H109" s="11">
        <v>0</v>
      </c>
      <c r="I109" s="11">
        <v>0</v>
      </c>
      <c r="J109" s="11">
        <v>0</v>
      </c>
      <c r="K109" s="11">
        <f t="shared" si="32"/>
        <v>0</v>
      </c>
      <c r="L109" s="11">
        <f t="shared" si="33"/>
        <v>0</v>
      </c>
      <c r="M109" s="11">
        <f t="shared" si="34"/>
        <v>-100</v>
      </c>
      <c r="N109" s="22">
        <v>100</v>
      </c>
      <c r="O109" s="23">
        <f>$N$109/12</f>
        <v>8.3333333333333339</v>
      </c>
      <c r="P109" s="23">
        <f t="shared" ref="P109:Z109" si="53">$N$109/12</f>
        <v>8.3333333333333339</v>
      </c>
      <c r="Q109" s="23">
        <f t="shared" si="53"/>
        <v>8.3333333333333339</v>
      </c>
      <c r="R109" s="23">
        <f t="shared" si="53"/>
        <v>8.3333333333333339</v>
      </c>
      <c r="S109" s="23">
        <f t="shared" si="53"/>
        <v>8.3333333333333339</v>
      </c>
      <c r="T109" s="23">
        <f t="shared" si="53"/>
        <v>8.3333333333333339</v>
      </c>
      <c r="U109" s="23">
        <f t="shared" si="53"/>
        <v>8.3333333333333339</v>
      </c>
      <c r="V109" s="23">
        <f t="shared" si="53"/>
        <v>8.3333333333333339</v>
      </c>
      <c r="W109" s="23">
        <f t="shared" si="53"/>
        <v>8.3333333333333339</v>
      </c>
      <c r="X109" s="23">
        <f t="shared" si="53"/>
        <v>8.3333333333333339</v>
      </c>
      <c r="Y109" s="23">
        <f t="shared" si="53"/>
        <v>8.3333333333333339</v>
      </c>
      <c r="Z109" s="23">
        <f t="shared" si="53"/>
        <v>8.3333333333333339</v>
      </c>
    </row>
    <row r="110" spans="1:26" ht="9.75" customHeight="1" x14ac:dyDescent="0.2">
      <c r="A110" s="7" t="s">
        <v>121</v>
      </c>
      <c r="B110" s="9" t="s">
        <v>123</v>
      </c>
      <c r="C110" s="9" t="s">
        <v>48</v>
      </c>
      <c r="F110" s="49"/>
      <c r="K110" s="11">
        <f t="shared" si="32"/>
        <v>0</v>
      </c>
      <c r="L110" s="11">
        <f t="shared" si="33"/>
        <v>0</v>
      </c>
      <c r="M110" s="11">
        <f t="shared" si="34"/>
        <v>0</v>
      </c>
      <c r="N110" s="22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  <row r="111" spans="1:26" ht="0.75" customHeight="1" x14ac:dyDescent="0.2">
      <c r="A111" s="7" t="s">
        <v>121</v>
      </c>
      <c r="B111" s="9" t="s">
        <v>123</v>
      </c>
      <c r="C111" s="9" t="s">
        <v>48</v>
      </c>
      <c r="K111" s="11">
        <f t="shared" si="32"/>
        <v>0</v>
      </c>
      <c r="L111" s="11">
        <f t="shared" si="33"/>
        <v>0</v>
      </c>
      <c r="M111" s="11">
        <f t="shared" si="34"/>
        <v>0</v>
      </c>
      <c r="N111" s="22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 spans="1:26" ht="10.5" customHeight="1" x14ac:dyDescent="0.2">
      <c r="A112" s="7" t="s">
        <v>121</v>
      </c>
      <c r="B112" s="9" t="s">
        <v>123</v>
      </c>
      <c r="C112" s="9" t="s">
        <v>48</v>
      </c>
      <c r="D112" s="44" t="s">
        <v>127</v>
      </c>
      <c r="E112" s="44"/>
      <c r="F112" s="10" t="s">
        <v>128</v>
      </c>
      <c r="G112" s="11">
        <v>65860.17</v>
      </c>
      <c r="H112" s="11">
        <v>0</v>
      </c>
      <c r="I112" s="11">
        <v>0</v>
      </c>
      <c r="J112" s="11">
        <v>0</v>
      </c>
      <c r="K112" s="11">
        <f t="shared" si="32"/>
        <v>0</v>
      </c>
      <c r="L112" s="11">
        <f t="shared" si="33"/>
        <v>0</v>
      </c>
      <c r="M112" s="11">
        <f t="shared" si="34"/>
        <v>-65860.17</v>
      </c>
      <c r="N112" s="22">
        <v>65000</v>
      </c>
      <c r="O112" s="23">
        <f>$N$112/12</f>
        <v>5416.666666666667</v>
      </c>
      <c r="P112" s="23">
        <f t="shared" ref="P112:Z112" si="54">$N$112/12</f>
        <v>5416.666666666667</v>
      </c>
      <c r="Q112" s="23">
        <f t="shared" si="54"/>
        <v>5416.666666666667</v>
      </c>
      <c r="R112" s="23">
        <f t="shared" si="54"/>
        <v>5416.666666666667</v>
      </c>
      <c r="S112" s="23">
        <f t="shared" si="54"/>
        <v>5416.666666666667</v>
      </c>
      <c r="T112" s="23">
        <f t="shared" si="54"/>
        <v>5416.666666666667</v>
      </c>
      <c r="U112" s="23">
        <f t="shared" si="54"/>
        <v>5416.666666666667</v>
      </c>
      <c r="V112" s="23">
        <f t="shared" si="54"/>
        <v>5416.666666666667</v>
      </c>
      <c r="W112" s="23">
        <f t="shared" si="54"/>
        <v>5416.666666666667</v>
      </c>
      <c r="X112" s="23">
        <f t="shared" si="54"/>
        <v>5416.666666666667</v>
      </c>
      <c r="Y112" s="23">
        <f t="shared" si="54"/>
        <v>5416.666666666667</v>
      </c>
      <c r="Z112" s="23">
        <f t="shared" si="54"/>
        <v>5416.666666666667</v>
      </c>
    </row>
    <row r="113" spans="1:26" ht="0.75" customHeight="1" x14ac:dyDescent="0.2">
      <c r="A113" s="7" t="s">
        <v>121</v>
      </c>
      <c r="B113" s="9" t="s">
        <v>123</v>
      </c>
      <c r="K113" s="11">
        <f t="shared" si="32"/>
        <v>0</v>
      </c>
      <c r="L113" s="11">
        <f t="shared" si="33"/>
        <v>0</v>
      </c>
      <c r="M113" s="11">
        <f t="shared" si="34"/>
        <v>0</v>
      </c>
      <c r="N113" s="22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 spans="1:26" ht="10.5" customHeight="1" x14ac:dyDescent="0.2">
      <c r="A114" s="7" t="s">
        <v>121</v>
      </c>
      <c r="B114" s="9" t="s">
        <v>123</v>
      </c>
      <c r="C114" s="7" t="s">
        <v>129</v>
      </c>
      <c r="D114" s="7"/>
      <c r="F114" s="13" t="s">
        <v>130</v>
      </c>
      <c r="G114" s="8">
        <v>235113.26</v>
      </c>
      <c r="H114" s="8">
        <v>2650</v>
      </c>
      <c r="I114" s="8">
        <v>0</v>
      </c>
      <c r="J114" s="8">
        <v>20124.93</v>
      </c>
      <c r="K114" s="11">
        <f t="shared" si="32"/>
        <v>22774.93</v>
      </c>
      <c r="L114" s="11">
        <f t="shared" si="33"/>
        <v>34162.395000000004</v>
      </c>
      <c r="M114" s="11">
        <f t="shared" si="34"/>
        <v>-200950.86499999999</v>
      </c>
      <c r="N114" s="22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 spans="1:26" ht="10.5" customHeight="1" x14ac:dyDescent="0.2">
      <c r="A115" s="7" t="s">
        <v>121</v>
      </c>
      <c r="B115" s="9" t="s">
        <v>123</v>
      </c>
      <c r="C115" s="7" t="s">
        <v>129</v>
      </c>
      <c r="D115" s="43" t="s">
        <v>10</v>
      </c>
      <c r="E115" s="43"/>
      <c r="F115" s="7" t="s">
        <v>11</v>
      </c>
      <c r="G115" s="8">
        <v>106917.93</v>
      </c>
      <c r="H115" s="8">
        <v>2650</v>
      </c>
      <c r="I115" s="8">
        <v>0</v>
      </c>
      <c r="J115" s="8">
        <v>20124.93</v>
      </c>
      <c r="K115" s="11">
        <f t="shared" si="32"/>
        <v>22774.93</v>
      </c>
      <c r="L115" s="11">
        <f t="shared" si="33"/>
        <v>34162.395000000004</v>
      </c>
      <c r="M115" s="11">
        <f t="shared" si="34"/>
        <v>-72755.534999999989</v>
      </c>
      <c r="N115" s="22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</row>
    <row r="116" spans="1:26" ht="10.5" customHeight="1" x14ac:dyDescent="0.2">
      <c r="A116" s="17" t="s">
        <v>121</v>
      </c>
      <c r="B116" s="18" t="s">
        <v>123</v>
      </c>
      <c r="C116" s="17" t="s">
        <v>129</v>
      </c>
      <c r="D116" s="46" t="s">
        <v>131</v>
      </c>
      <c r="E116" s="46"/>
      <c r="F116" s="19" t="s">
        <v>132</v>
      </c>
      <c r="G116" s="11">
        <v>21218</v>
      </c>
      <c r="H116" s="11">
        <v>0</v>
      </c>
      <c r="I116" s="11">
        <v>0</v>
      </c>
      <c r="J116" s="11">
        <v>2375.06</v>
      </c>
      <c r="K116" s="11">
        <f t="shared" si="32"/>
        <v>2375.06</v>
      </c>
      <c r="L116" s="11">
        <f t="shared" si="33"/>
        <v>3562.59</v>
      </c>
      <c r="M116" s="11">
        <f t="shared" si="34"/>
        <v>-17655.41</v>
      </c>
      <c r="N116" s="22">
        <v>20000</v>
      </c>
      <c r="O116" s="23">
        <f>$N$116/12</f>
        <v>1666.6666666666667</v>
      </c>
      <c r="P116" s="23">
        <f t="shared" ref="P116:Z116" si="55">$N$116/12</f>
        <v>1666.6666666666667</v>
      </c>
      <c r="Q116" s="23">
        <f t="shared" si="55"/>
        <v>1666.6666666666667</v>
      </c>
      <c r="R116" s="23">
        <f t="shared" si="55"/>
        <v>1666.6666666666667</v>
      </c>
      <c r="S116" s="23">
        <f t="shared" si="55"/>
        <v>1666.6666666666667</v>
      </c>
      <c r="T116" s="23">
        <f t="shared" si="55"/>
        <v>1666.6666666666667</v>
      </c>
      <c r="U116" s="23">
        <f t="shared" si="55"/>
        <v>1666.6666666666667</v>
      </c>
      <c r="V116" s="23">
        <f t="shared" si="55"/>
        <v>1666.6666666666667</v>
      </c>
      <c r="W116" s="23">
        <f t="shared" si="55"/>
        <v>1666.6666666666667</v>
      </c>
      <c r="X116" s="23">
        <f t="shared" si="55"/>
        <v>1666.6666666666667</v>
      </c>
      <c r="Y116" s="23">
        <f t="shared" si="55"/>
        <v>1666.6666666666667</v>
      </c>
      <c r="Z116" s="23">
        <f t="shared" si="55"/>
        <v>1666.6666666666667</v>
      </c>
    </row>
    <row r="117" spans="1:26" ht="0.75" customHeight="1" x14ac:dyDescent="0.2">
      <c r="A117" s="17" t="s">
        <v>121</v>
      </c>
      <c r="B117" s="18" t="s">
        <v>123</v>
      </c>
      <c r="C117" s="17" t="s">
        <v>129</v>
      </c>
      <c r="D117" s="20"/>
      <c r="E117" s="20"/>
      <c r="F117" s="20"/>
      <c r="K117" s="11">
        <f t="shared" si="32"/>
        <v>0</v>
      </c>
      <c r="L117" s="11">
        <f t="shared" si="33"/>
        <v>0</v>
      </c>
      <c r="M117" s="11">
        <f t="shared" si="34"/>
        <v>0</v>
      </c>
      <c r="N117" s="22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 spans="1:26" ht="10.5" customHeight="1" x14ac:dyDescent="0.2">
      <c r="A118" s="17" t="s">
        <v>121</v>
      </c>
      <c r="B118" s="18" t="s">
        <v>123</v>
      </c>
      <c r="C118" s="17" t="s">
        <v>129</v>
      </c>
      <c r="D118" s="46" t="s">
        <v>133</v>
      </c>
      <c r="E118" s="46"/>
      <c r="F118" s="19" t="s">
        <v>134</v>
      </c>
      <c r="G118" s="11">
        <v>46433.99</v>
      </c>
      <c r="H118" s="11">
        <v>0</v>
      </c>
      <c r="I118" s="11">
        <v>0</v>
      </c>
      <c r="J118" s="11">
        <v>14649.19</v>
      </c>
      <c r="K118" s="11">
        <f t="shared" si="32"/>
        <v>14649.19</v>
      </c>
      <c r="L118" s="11">
        <f t="shared" si="33"/>
        <v>21973.785</v>
      </c>
      <c r="M118" s="11">
        <f t="shared" si="34"/>
        <v>-24460.204999999998</v>
      </c>
      <c r="N118" s="22">
        <v>20000</v>
      </c>
      <c r="O118" s="23">
        <f>$N$118/12</f>
        <v>1666.6666666666667</v>
      </c>
      <c r="P118" s="23">
        <f t="shared" ref="P118:Z118" si="56">$N$118/12</f>
        <v>1666.6666666666667</v>
      </c>
      <c r="Q118" s="23">
        <f t="shared" si="56"/>
        <v>1666.6666666666667</v>
      </c>
      <c r="R118" s="23">
        <f t="shared" si="56"/>
        <v>1666.6666666666667</v>
      </c>
      <c r="S118" s="23">
        <f t="shared" si="56"/>
        <v>1666.6666666666667</v>
      </c>
      <c r="T118" s="23">
        <f t="shared" si="56"/>
        <v>1666.6666666666667</v>
      </c>
      <c r="U118" s="23">
        <f t="shared" si="56"/>
        <v>1666.6666666666667</v>
      </c>
      <c r="V118" s="23">
        <f t="shared" si="56"/>
        <v>1666.6666666666667</v>
      </c>
      <c r="W118" s="23">
        <f t="shared" si="56"/>
        <v>1666.6666666666667</v>
      </c>
      <c r="X118" s="23">
        <f t="shared" si="56"/>
        <v>1666.6666666666667</v>
      </c>
      <c r="Y118" s="23">
        <f t="shared" si="56"/>
        <v>1666.6666666666667</v>
      </c>
      <c r="Z118" s="23">
        <f t="shared" si="56"/>
        <v>1666.6666666666667</v>
      </c>
    </row>
    <row r="119" spans="1:26" ht="0.75" customHeight="1" x14ac:dyDescent="0.2">
      <c r="A119" s="17" t="s">
        <v>121</v>
      </c>
      <c r="B119" s="18" t="s">
        <v>123</v>
      </c>
      <c r="C119" s="17" t="s">
        <v>129</v>
      </c>
      <c r="D119" s="20"/>
      <c r="E119" s="20"/>
      <c r="F119" s="20"/>
      <c r="K119" s="11">
        <f t="shared" si="32"/>
        <v>0</v>
      </c>
      <c r="L119" s="11">
        <f t="shared" si="33"/>
        <v>0</v>
      </c>
      <c r="M119" s="11">
        <f t="shared" si="34"/>
        <v>0</v>
      </c>
      <c r="N119" s="22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spans="1:26" ht="10.5" customHeight="1" x14ac:dyDescent="0.2">
      <c r="A120" s="17" t="s">
        <v>121</v>
      </c>
      <c r="B120" s="18" t="s">
        <v>123</v>
      </c>
      <c r="C120" s="17" t="s">
        <v>129</v>
      </c>
      <c r="D120" s="46" t="s">
        <v>20</v>
      </c>
      <c r="E120" s="46"/>
      <c r="F120" s="19" t="s">
        <v>21</v>
      </c>
      <c r="G120" s="11">
        <v>0</v>
      </c>
      <c r="H120" s="11">
        <v>2650</v>
      </c>
      <c r="I120" s="11">
        <v>0</v>
      </c>
      <c r="J120" s="11">
        <v>0</v>
      </c>
      <c r="K120" s="11">
        <f t="shared" si="32"/>
        <v>2650</v>
      </c>
      <c r="L120" s="11">
        <f t="shared" si="33"/>
        <v>3975</v>
      </c>
      <c r="M120" s="11">
        <f t="shared" si="34"/>
        <v>3975</v>
      </c>
      <c r="N120" s="22">
        <v>5000</v>
      </c>
      <c r="O120" s="23">
        <f>$N$120/12</f>
        <v>416.66666666666669</v>
      </c>
      <c r="P120" s="23">
        <f t="shared" ref="P120:Z120" si="57">$N$120/12</f>
        <v>416.66666666666669</v>
      </c>
      <c r="Q120" s="23">
        <f t="shared" si="57"/>
        <v>416.66666666666669</v>
      </c>
      <c r="R120" s="23">
        <f t="shared" si="57"/>
        <v>416.66666666666669</v>
      </c>
      <c r="S120" s="23">
        <f t="shared" si="57"/>
        <v>416.66666666666669</v>
      </c>
      <c r="T120" s="23">
        <f t="shared" si="57"/>
        <v>416.66666666666669</v>
      </c>
      <c r="U120" s="23">
        <f t="shared" si="57"/>
        <v>416.66666666666669</v>
      </c>
      <c r="V120" s="23">
        <f t="shared" si="57"/>
        <v>416.66666666666669</v>
      </c>
      <c r="W120" s="23">
        <f t="shared" si="57"/>
        <v>416.66666666666669</v>
      </c>
      <c r="X120" s="23">
        <f t="shared" si="57"/>
        <v>416.66666666666669</v>
      </c>
      <c r="Y120" s="23">
        <f t="shared" si="57"/>
        <v>416.66666666666669</v>
      </c>
      <c r="Z120" s="23">
        <f t="shared" si="57"/>
        <v>416.66666666666669</v>
      </c>
    </row>
    <row r="121" spans="1:26" ht="0.75" customHeight="1" x14ac:dyDescent="0.2">
      <c r="A121" s="17" t="s">
        <v>121</v>
      </c>
      <c r="B121" s="18" t="s">
        <v>123</v>
      </c>
      <c r="C121" s="17" t="s">
        <v>129</v>
      </c>
      <c r="D121" s="20"/>
      <c r="E121" s="20"/>
      <c r="F121" s="20"/>
      <c r="K121" s="11">
        <f t="shared" si="32"/>
        <v>0</v>
      </c>
      <c r="L121" s="11">
        <f t="shared" si="33"/>
        <v>0</v>
      </c>
      <c r="M121" s="11">
        <f t="shared" si="34"/>
        <v>0</v>
      </c>
      <c r="N121" s="22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spans="1:26" ht="10.5" customHeight="1" x14ac:dyDescent="0.2">
      <c r="A122" s="17" t="s">
        <v>121</v>
      </c>
      <c r="B122" s="18" t="s">
        <v>123</v>
      </c>
      <c r="C122" s="17" t="s">
        <v>129</v>
      </c>
      <c r="D122" s="46" t="s">
        <v>135</v>
      </c>
      <c r="E122" s="46"/>
      <c r="F122" s="19" t="s">
        <v>136</v>
      </c>
      <c r="G122" s="11">
        <v>39265.94</v>
      </c>
      <c r="H122" s="11">
        <v>0</v>
      </c>
      <c r="I122" s="11">
        <v>0</v>
      </c>
      <c r="J122" s="11">
        <v>3100.68</v>
      </c>
      <c r="K122" s="11">
        <f t="shared" si="32"/>
        <v>3100.68</v>
      </c>
      <c r="L122" s="11">
        <f t="shared" si="33"/>
        <v>4651.0199999999995</v>
      </c>
      <c r="M122" s="11">
        <f t="shared" si="34"/>
        <v>-34614.920000000006</v>
      </c>
      <c r="N122" s="22">
        <v>30000</v>
      </c>
      <c r="O122" s="23">
        <f>$N$122/12</f>
        <v>2500</v>
      </c>
      <c r="P122" s="23">
        <f t="shared" ref="P122:Z122" si="58">$N$122/12</f>
        <v>2500</v>
      </c>
      <c r="Q122" s="23">
        <f t="shared" si="58"/>
        <v>2500</v>
      </c>
      <c r="R122" s="23">
        <f t="shared" si="58"/>
        <v>2500</v>
      </c>
      <c r="S122" s="23">
        <f t="shared" si="58"/>
        <v>2500</v>
      </c>
      <c r="T122" s="23">
        <f t="shared" si="58"/>
        <v>2500</v>
      </c>
      <c r="U122" s="23">
        <f t="shared" si="58"/>
        <v>2500</v>
      </c>
      <c r="V122" s="23">
        <f t="shared" si="58"/>
        <v>2500</v>
      </c>
      <c r="W122" s="23">
        <f t="shared" si="58"/>
        <v>2500</v>
      </c>
      <c r="X122" s="23">
        <f t="shared" si="58"/>
        <v>2500</v>
      </c>
      <c r="Y122" s="23">
        <f t="shared" si="58"/>
        <v>2500</v>
      </c>
      <c r="Z122" s="23">
        <f t="shared" si="58"/>
        <v>2500</v>
      </c>
    </row>
    <row r="123" spans="1:26" ht="0.75" customHeight="1" x14ac:dyDescent="0.2">
      <c r="A123" s="17" t="s">
        <v>121</v>
      </c>
      <c r="B123" s="18" t="s">
        <v>123</v>
      </c>
      <c r="C123" s="17" t="s">
        <v>129</v>
      </c>
      <c r="D123" s="20"/>
      <c r="E123" s="20"/>
      <c r="F123" s="20"/>
      <c r="K123" s="11">
        <f t="shared" si="32"/>
        <v>0</v>
      </c>
      <c r="L123" s="11">
        <f t="shared" si="33"/>
        <v>0</v>
      </c>
      <c r="M123" s="11">
        <f t="shared" si="34"/>
        <v>0</v>
      </c>
      <c r="N123" s="22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 spans="1:26" ht="10.5" customHeight="1" x14ac:dyDescent="0.2">
      <c r="A124" s="17" t="s">
        <v>121</v>
      </c>
      <c r="B124" s="18" t="s">
        <v>123</v>
      </c>
      <c r="C124" s="17" t="s">
        <v>129</v>
      </c>
      <c r="D124" s="48" t="s">
        <v>12</v>
      </c>
      <c r="E124" s="48"/>
      <c r="F124" s="17" t="s">
        <v>13</v>
      </c>
      <c r="G124" s="8">
        <v>128195.33</v>
      </c>
      <c r="H124" s="8">
        <v>0</v>
      </c>
      <c r="I124" s="8">
        <v>0</v>
      </c>
      <c r="J124" s="8">
        <v>0</v>
      </c>
      <c r="K124" s="11">
        <f t="shared" si="32"/>
        <v>0</v>
      </c>
      <c r="L124" s="11">
        <f t="shared" si="33"/>
        <v>0</v>
      </c>
      <c r="M124" s="11">
        <f t="shared" si="34"/>
        <v>-128195.33</v>
      </c>
      <c r="N124" s="22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 spans="1:26" ht="10.5" customHeight="1" x14ac:dyDescent="0.2">
      <c r="A125" s="17" t="s">
        <v>121</v>
      </c>
      <c r="B125" s="18" t="s">
        <v>123</v>
      </c>
      <c r="C125" s="17" t="s">
        <v>129</v>
      </c>
      <c r="D125" s="46" t="s">
        <v>103</v>
      </c>
      <c r="E125" s="46"/>
      <c r="F125" s="19" t="s">
        <v>78</v>
      </c>
      <c r="G125" s="34">
        <v>52066.720000000001</v>
      </c>
      <c r="H125" s="34">
        <v>0</v>
      </c>
      <c r="I125" s="34">
        <v>0</v>
      </c>
      <c r="J125" s="34">
        <v>0</v>
      </c>
      <c r="K125" s="34">
        <f t="shared" si="32"/>
        <v>0</v>
      </c>
      <c r="L125" s="34">
        <f t="shared" si="33"/>
        <v>0</v>
      </c>
      <c r="M125" s="34">
        <f t="shared" si="34"/>
        <v>-52066.720000000001</v>
      </c>
      <c r="N125" s="35">
        <v>50000</v>
      </c>
      <c r="O125" s="23">
        <f>$N$125/12</f>
        <v>4166.666666666667</v>
      </c>
      <c r="P125" s="23">
        <f t="shared" ref="P125:Z125" si="59">$N$125/12</f>
        <v>4166.666666666667</v>
      </c>
      <c r="Q125" s="23">
        <f t="shared" si="59"/>
        <v>4166.666666666667</v>
      </c>
      <c r="R125" s="23">
        <f t="shared" si="59"/>
        <v>4166.666666666667</v>
      </c>
      <c r="S125" s="23">
        <f t="shared" si="59"/>
        <v>4166.666666666667</v>
      </c>
      <c r="T125" s="23">
        <f t="shared" si="59"/>
        <v>4166.666666666667</v>
      </c>
      <c r="U125" s="23">
        <f t="shared" si="59"/>
        <v>4166.666666666667</v>
      </c>
      <c r="V125" s="23">
        <f t="shared" si="59"/>
        <v>4166.666666666667</v>
      </c>
      <c r="W125" s="23">
        <f t="shared" si="59"/>
        <v>4166.666666666667</v>
      </c>
      <c r="X125" s="23">
        <f t="shared" si="59"/>
        <v>4166.666666666667</v>
      </c>
      <c r="Y125" s="23">
        <f t="shared" si="59"/>
        <v>4166.666666666667</v>
      </c>
      <c r="Z125" s="23">
        <f t="shared" si="59"/>
        <v>4166.666666666667</v>
      </c>
    </row>
    <row r="126" spans="1:26" ht="0.75" customHeight="1" x14ac:dyDescent="0.2">
      <c r="A126" s="17" t="s">
        <v>121</v>
      </c>
      <c r="B126" s="18" t="s">
        <v>123</v>
      </c>
      <c r="C126" s="17" t="s">
        <v>129</v>
      </c>
      <c r="D126" s="20"/>
      <c r="E126" s="20"/>
      <c r="F126" s="20"/>
      <c r="G126" s="20"/>
      <c r="H126" s="20"/>
      <c r="I126" s="20"/>
      <c r="J126" s="20"/>
      <c r="K126" s="34">
        <f t="shared" si="32"/>
        <v>0</v>
      </c>
      <c r="L126" s="34">
        <f t="shared" si="33"/>
        <v>0</v>
      </c>
      <c r="M126" s="34">
        <f t="shared" si="34"/>
        <v>0</v>
      </c>
      <c r="N126" s="35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</row>
    <row r="127" spans="1:26" ht="10.5" customHeight="1" x14ac:dyDescent="0.2">
      <c r="A127" s="7" t="s">
        <v>121</v>
      </c>
      <c r="B127" s="18" t="s">
        <v>123</v>
      </c>
      <c r="C127" s="17" t="s">
        <v>129</v>
      </c>
      <c r="D127" s="46" t="s">
        <v>104</v>
      </c>
      <c r="E127" s="46"/>
      <c r="F127" s="19" t="s">
        <v>79</v>
      </c>
      <c r="G127" s="34">
        <v>15410.59</v>
      </c>
      <c r="H127" s="34">
        <v>0</v>
      </c>
      <c r="I127" s="34">
        <v>0</v>
      </c>
      <c r="J127" s="34">
        <v>0</v>
      </c>
      <c r="K127" s="34">
        <f t="shared" si="32"/>
        <v>0</v>
      </c>
      <c r="L127" s="34">
        <f t="shared" si="33"/>
        <v>0</v>
      </c>
      <c r="M127" s="34">
        <f t="shared" si="34"/>
        <v>-15410.59</v>
      </c>
      <c r="N127" s="35">
        <v>15000</v>
      </c>
      <c r="O127" s="23">
        <f>$N$127/12</f>
        <v>1250</v>
      </c>
      <c r="P127" s="23">
        <f t="shared" ref="P127:Z127" si="60">$N$127/12</f>
        <v>1250</v>
      </c>
      <c r="Q127" s="23">
        <f t="shared" si="60"/>
        <v>1250</v>
      </c>
      <c r="R127" s="23">
        <f t="shared" si="60"/>
        <v>1250</v>
      </c>
      <c r="S127" s="23">
        <f t="shared" si="60"/>
        <v>1250</v>
      </c>
      <c r="T127" s="23">
        <f t="shared" si="60"/>
        <v>1250</v>
      </c>
      <c r="U127" s="23">
        <f t="shared" si="60"/>
        <v>1250</v>
      </c>
      <c r="V127" s="23">
        <f t="shared" si="60"/>
        <v>1250</v>
      </c>
      <c r="W127" s="23">
        <f t="shared" si="60"/>
        <v>1250</v>
      </c>
      <c r="X127" s="23">
        <f t="shared" si="60"/>
        <v>1250</v>
      </c>
      <c r="Y127" s="23">
        <f t="shared" si="60"/>
        <v>1250</v>
      </c>
      <c r="Z127" s="23">
        <f t="shared" si="60"/>
        <v>1250</v>
      </c>
    </row>
    <row r="128" spans="1:26" ht="0.75" customHeight="1" x14ac:dyDescent="0.2">
      <c r="A128" s="7" t="s">
        <v>121</v>
      </c>
      <c r="B128" s="18" t="s">
        <v>123</v>
      </c>
      <c r="C128" s="17" t="s">
        <v>129</v>
      </c>
      <c r="D128" s="20"/>
      <c r="E128" s="20"/>
      <c r="F128" s="20"/>
      <c r="G128" s="20"/>
      <c r="H128" s="20"/>
      <c r="I128" s="20"/>
      <c r="J128" s="20"/>
      <c r="K128" s="34">
        <f t="shared" si="32"/>
        <v>0</v>
      </c>
      <c r="L128" s="34">
        <f t="shared" si="33"/>
        <v>0</v>
      </c>
      <c r="M128" s="34">
        <f t="shared" si="34"/>
        <v>0</v>
      </c>
      <c r="N128" s="35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</row>
    <row r="129" spans="1:26" ht="10.5" customHeight="1" x14ac:dyDescent="0.2">
      <c r="A129" s="7" t="s">
        <v>121</v>
      </c>
      <c r="B129" s="18" t="s">
        <v>123</v>
      </c>
      <c r="C129" s="17" t="s">
        <v>129</v>
      </c>
      <c r="D129" s="46" t="s">
        <v>105</v>
      </c>
      <c r="E129" s="46"/>
      <c r="F129" s="19" t="s">
        <v>80</v>
      </c>
      <c r="G129" s="34">
        <v>60718.02</v>
      </c>
      <c r="H129" s="34">
        <v>0</v>
      </c>
      <c r="I129" s="34">
        <v>0</v>
      </c>
      <c r="J129" s="34">
        <v>0</v>
      </c>
      <c r="K129" s="34">
        <f t="shared" si="32"/>
        <v>0</v>
      </c>
      <c r="L129" s="34">
        <f t="shared" si="33"/>
        <v>0</v>
      </c>
      <c r="M129" s="34">
        <f t="shared" si="34"/>
        <v>-60718.02</v>
      </c>
      <c r="N129" s="35">
        <v>44561.42</v>
      </c>
      <c r="O129" s="23">
        <f>$N$129/12</f>
        <v>3713.4516666666664</v>
      </c>
      <c r="P129" s="23">
        <f t="shared" ref="P129:Z129" si="61">$N$129/12</f>
        <v>3713.4516666666664</v>
      </c>
      <c r="Q129" s="23">
        <f t="shared" si="61"/>
        <v>3713.4516666666664</v>
      </c>
      <c r="R129" s="23">
        <f t="shared" si="61"/>
        <v>3713.4516666666664</v>
      </c>
      <c r="S129" s="23">
        <f t="shared" si="61"/>
        <v>3713.4516666666664</v>
      </c>
      <c r="T129" s="23">
        <f t="shared" si="61"/>
        <v>3713.4516666666664</v>
      </c>
      <c r="U129" s="23">
        <f t="shared" si="61"/>
        <v>3713.4516666666664</v>
      </c>
      <c r="V129" s="23">
        <f t="shared" si="61"/>
        <v>3713.4516666666664</v>
      </c>
      <c r="W129" s="23">
        <f t="shared" si="61"/>
        <v>3713.4516666666664</v>
      </c>
      <c r="X129" s="23">
        <f t="shared" si="61"/>
        <v>3713.4516666666664</v>
      </c>
      <c r="Y129" s="23">
        <f t="shared" si="61"/>
        <v>3713.4516666666664</v>
      </c>
      <c r="Z129" s="23">
        <f t="shared" si="61"/>
        <v>3713.4516666666664</v>
      </c>
    </row>
    <row r="130" spans="1:26" ht="0.75" customHeight="1" x14ac:dyDescent="0.2">
      <c r="A130" s="7" t="s">
        <v>121</v>
      </c>
      <c r="B130" s="18" t="s">
        <v>123</v>
      </c>
      <c r="C130" s="20"/>
      <c r="D130" s="20"/>
      <c r="E130" s="20"/>
      <c r="F130" s="20"/>
      <c r="G130" s="20"/>
      <c r="H130" s="20"/>
      <c r="I130" s="20"/>
      <c r="J130" s="20"/>
      <c r="K130" s="34">
        <f t="shared" si="32"/>
        <v>0</v>
      </c>
      <c r="L130" s="34">
        <f t="shared" si="33"/>
        <v>0</v>
      </c>
      <c r="M130" s="34">
        <f t="shared" si="34"/>
        <v>0</v>
      </c>
      <c r="N130" s="35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</row>
    <row r="131" spans="1:26" ht="10.5" customHeight="1" x14ac:dyDescent="0.2">
      <c r="A131" s="7" t="s">
        <v>121</v>
      </c>
      <c r="B131" s="18" t="s">
        <v>123</v>
      </c>
      <c r="C131" s="17" t="s">
        <v>137</v>
      </c>
      <c r="D131" s="17"/>
      <c r="E131" s="20"/>
      <c r="F131" s="36" t="s">
        <v>138</v>
      </c>
      <c r="G131" s="37">
        <v>1271513.1200000001</v>
      </c>
      <c r="H131" s="37">
        <v>1078453.1599999999</v>
      </c>
      <c r="I131" s="37">
        <v>0</v>
      </c>
      <c r="J131" s="37">
        <v>867408.91</v>
      </c>
      <c r="K131" s="34">
        <f t="shared" si="32"/>
        <v>1945862.0699999998</v>
      </c>
      <c r="L131" s="34">
        <f t="shared" si="33"/>
        <v>2918793.1049999995</v>
      </c>
      <c r="M131" s="34">
        <f t="shared" si="34"/>
        <v>1647279.9849999994</v>
      </c>
      <c r="N131" s="35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</row>
    <row r="132" spans="1:26" ht="10.5" customHeight="1" x14ac:dyDescent="0.2">
      <c r="A132" s="7" t="s">
        <v>121</v>
      </c>
      <c r="B132" s="18" t="s">
        <v>123</v>
      </c>
      <c r="C132" s="17" t="s">
        <v>137</v>
      </c>
      <c r="D132" s="48" t="s">
        <v>10</v>
      </c>
      <c r="E132" s="48"/>
      <c r="F132" s="17" t="s">
        <v>11</v>
      </c>
      <c r="G132" s="37">
        <v>742737.64</v>
      </c>
      <c r="H132" s="37">
        <v>1078453.1599999999</v>
      </c>
      <c r="I132" s="37">
        <v>0</v>
      </c>
      <c r="J132" s="37">
        <v>838179.91</v>
      </c>
      <c r="K132" s="34">
        <f t="shared" si="32"/>
        <v>1916633.0699999998</v>
      </c>
      <c r="L132" s="34">
        <f t="shared" si="33"/>
        <v>2874949.6049999995</v>
      </c>
      <c r="M132" s="34">
        <f t="shared" si="34"/>
        <v>2132211.9649999994</v>
      </c>
      <c r="N132" s="35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</row>
    <row r="133" spans="1:26" ht="10.5" customHeight="1" x14ac:dyDescent="0.2">
      <c r="A133" s="7" t="s">
        <v>121</v>
      </c>
      <c r="B133" s="18" t="s">
        <v>123</v>
      </c>
      <c r="C133" s="17" t="s">
        <v>137</v>
      </c>
      <c r="D133" s="46" t="s">
        <v>139</v>
      </c>
      <c r="E133" s="46"/>
      <c r="F133" s="19" t="s">
        <v>140</v>
      </c>
      <c r="G133" s="34">
        <v>11045.45</v>
      </c>
      <c r="H133" s="34">
        <v>0</v>
      </c>
      <c r="I133" s="34">
        <v>0</v>
      </c>
      <c r="J133" s="34">
        <v>0</v>
      </c>
      <c r="K133" s="34">
        <f t="shared" si="32"/>
        <v>0</v>
      </c>
      <c r="L133" s="34">
        <f t="shared" si="33"/>
        <v>0</v>
      </c>
      <c r="M133" s="34">
        <f t="shared" si="34"/>
        <v>-11045.45</v>
      </c>
      <c r="N133" s="35">
        <v>10000</v>
      </c>
      <c r="O133" s="23">
        <f>$N$133/12</f>
        <v>833.33333333333337</v>
      </c>
      <c r="P133" s="23">
        <f t="shared" ref="P133:Z133" si="62">$N$133/12</f>
        <v>833.33333333333337</v>
      </c>
      <c r="Q133" s="23">
        <f t="shared" si="62"/>
        <v>833.33333333333337</v>
      </c>
      <c r="R133" s="23">
        <f t="shared" si="62"/>
        <v>833.33333333333337</v>
      </c>
      <c r="S133" s="23">
        <f t="shared" si="62"/>
        <v>833.33333333333337</v>
      </c>
      <c r="T133" s="23">
        <f t="shared" si="62"/>
        <v>833.33333333333337</v>
      </c>
      <c r="U133" s="23">
        <f t="shared" si="62"/>
        <v>833.33333333333337</v>
      </c>
      <c r="V133" s="23">
        <f t="shared" si="62"/>
        <v>833.33333333333337</v>
      </c>
      <c r="W133" s="23">
        <f t="shared" si="62"/>
        <v>833.33333333333337</v>
      </c>
      <c r="X133" s="23">
        <f t="shared" si="62"/>
        <v>833.33333333333337</v>
      </c>
      <c r="Y133" s="23">
        <f t="shared" si="62"/>
        <v>833.33333333333337</v>
      </c>
      <c r="Z133" s="23">
        <f t="shared" si="62"/>
        <v>833.33333333333337</v>
      </c>
    </row>
    <row r="134" spans="1:26" ht="0.75" customHeight="1" x14ac:dyDescent="0.2">
      <c r="A134" s="7" t="s">
        <v>121</v>
      </c>
      <c r="B134" s="18" t="s">
        <v>123</v>
      </c>
      <c r="C134" s="17" t="s">
        <v>137</v>
      </c>
      <c r="D134" s="20"/>
      <c r="E134" s="20"/>
      <c r="F134" s="20"/>
      <c r="G134" s="20"/>
      <c r="H134" s="20"/>
      <c r="I134" s="20"/>
      <c r="J134" s="20"/>
      <c r="K134" s="34">
        <f t="shared" ref="K134:K197" si="63">SUM(H134:J134)</f>
        <v>0</v>
      </c>
      <c r="L134" s="34">
        <f t="shared" ref="L134:L197" si="64">K134/8*12</f>
        <v>0</v>
      </c>
      <c r="M134" s="34">
        <f t="shared" ref="M134:M197" si="65">L134-G134</f>
        <v>0</v>
      </c>
      <c r="N134" s="35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  <row r="135" spans="1:26" ht="10.5" customHeight="1" x14ac:dyDescent="0.2">
      <c r="A135" s="7" t="s">
        <v>121</v>
      </c>
      <c r="B135" s="18" t="s">
        <v>123</v>
      </c>
      <c r="C135" s="17" t="s">
        <v>137</v>
      </c>
      <c r="D135" s="46" t="s">
        <v>131</v>
      </c>
      <c r="E135" s="46"/>
      <c r="F135" s="19" t="s">
        <v>132</v>
      </c>
      <c r="G135" s="34">
        <v>74654.11</v>
      </c>
      <c r="H135" s="34">
        <v>20168.64</v>
      </c>
      <c r="I135" s="34">
        <v>0</v>
      </c>
      <c r="J135" s="34">
        <v>9969.32</v>
      </c>
      <c r="K135" s="34">
        <f t="shared" si="63"/>
        <v>30137.96</v>
      </c>
      <c r="L135" s="34">
        <f t="shared" si="64"/>
        <v>45206.94</v>
      </c>
      <c r="M135" s="34">
        <f t="shared" si="65"/>
        <v>-29447.17</v>
      </c>
      <c r="N135" s="35">
        <v>80000</v>
      </c>
      <c r="O135" s="23">
        <f>$N$135/12</f>
        <v>6666.666666666667</v>
      </c>
      <c r="P135" s="23">
        <f t="shared" ref="P135:Z135" si="66">$N$135/12</f>
        <v>6666.666666666667</v>
      </c>
      <c r="Q135" s="23">
        <f t="shared" si="66"/>
        <v>6666.666666666667</v>
      </c>
      <c r="R135" s="23">
        <f t="shared" si="66"/>
        <v>6666.666666666667</v>
      </c>
      <c r="S135" s="23">
        <f t="shared" si="66"/>
        <v>6666.666666666667</v>
      </c>
      <c r="T135" s="23">
        <f t="shared" si="66"/>
        <v>6666.666666666667</v>
      </c>
      <c r="U135" s="23">
        <f t="shared" si="66"/>
        <v>6666.666666666667</v>
      </c>
      <c r="V135" s="23">
        <f t="shared" si="66"/>
        <v>6666.666666666667</v>
      </c>
      <c r="W135" s="23">
        <f t="shared" si="66"/>
        <v>6666.666666666667</v>
      </c>
      <c r="X135" s="23">
        <f t="shared" si="66"/>
        <v>6666.666666666667</v>
      </c>
      <c r="Y135" s="23">
        <f t="shared" si="66"/>
        <v>6666.666666666667</v>
      </c>
      <c r="Z135" s="23">
        <f t="shared" si="66"/>
        <v>6666.666666666667</v>
      </c>
    </row>
    <row r="136" spans="1:26" ht="0.75" customHeight="1" x14ac:dyDescent="0.2">
      <c r="A136" s="7" t="s">
        <v>121</v>
      </c>
      <c r="B136" s="18" t="s">
        <v>123</v>
      </c>
      <c r="C136" s="17" t="s">
        <v>137</v>
      </c>
      <c r="D136" s="20"/>
      <c r="E136" s="20"/>
      <c r="F136" s="20"/>
      <c r="G136" s="20"/>
      <c r="H136" s="20"/>
      <c r="I136" s="20"/>
      <c r="J136" s="20"/>
      <c r="K136" s="34">
        <f t="shared" si="63"/>
        <v>0</v>
      </c>
      <c r="L136" s="34">
        <f t="shared" si="64"/>
        <v>0</v>
      </c>
      <c r="M136" s="34">
        <f t="shared" si="65"/>
        <v>0</v>
      </c>
      <c r="N136" s="35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</row>
    <row r="137" spans="1:26" ht="10.5" customHeight="1" x14ac:dyDescent="0.2">
      <c r="A137" s="7" t="s">
        <v>121</v>
      </c>
      <c r="B137" s="18" t="s">
        <v>123</v>
      </c>
      <c r="C137" s="17" t="s">
        <v>137</v>
      </c>
      <c r="D137" s="46" t="s">
        <v>141</v>
      </c>
      <c r="E137" s="46"/>
      <c r="F137" s="19" t="s">
        <v>142</v>
      </c>
      <c r="G137" s="34">
        <v>530.45000000000005</v>
      </c>
      <c r="H137" s="34">
        <v>0</v>
      </c>
      <c r="I137" s="34">
        <v>0</v>
      </c>
      <c r="J137" s="34">
        <v>0</v>
      </c>
      <c r="K137" s="34">
        <f t="shared" si="63"/>
        <v>0</v>
      </c>
      <c r="L137" s="34">
        <f t="shared" si="64"/>
        <v>0</v>
      </c>
      <c r="M137" s="34">
        <f t="shared" si="65"/>
        <v>-530.45000000000005</v>
      </c>
      <c r="N137" s="35">
        <v>1000</v>
      </c>
      <c r="O137" s="23">
        <f>$N$137/12</f>
        <v>83.333333333333329</v>
      </c>
      <c r="P137" s="23">
        <f t="shared" ref="P137:Z137" si="67">$N$137/12</f>
        <v>83.333333333333329</v>
      </c>
      <c r="Q137" s="23">
        <f t="shared" si="67"/>
        <v>83.333333333333329</v>
      </c>
      <c r="R137" s="23">
        <f t="shared" si="67"/>
        <v>83.333333333333329</v>
      </c>
      <c r="S137" s="23">
        <f t="shared" si="67"/>
        <v>83.333333333333329</v>
      </c>
      <c r="T137" s="23">
        <f t="shared" si="67"/>
        <v>83.333333333333329</v>
      </c>
      <c r="U137" s="23">
        <f t="shared" si="67"/>
        <v>83.333333333333329</v>
      </c>
      <c r="V137" s="23">
        <f t="shared" si="67"/>
        <v>83.333333333333329</v>
      </c>
      <c r="W137" s="23">
        <f t="shared" si="67"/>
        <v>83.333333333333329</v>
      </c>
      <c r="X137" s="23">
        <f t="shared" si="67"/>
        <v>83.333333333333329</v>
      </c>
      <c r="Y137" s="23">
        <f t="shared" si="67"/>
        <v>83.333333333333329</v>
      </c>
      <c r="Z137" s="23">
        <f t="shared" si="67"/>
        <v>83.333333333333329</v>
      </c>
    </row>
    <row r="138" spans="1:26" ht="0.75" customHeight="1" x14ac:dyDescent="0.2">
      <c r="A138" s="7" t="s">
        <v>121</v>
      </c>
      <c r="B138" s="18" t="s">
        <v>123</v>
      </c>
      <c r="C138" s="17" t="s">
        <v>137</v>
      </c>
      <c r="D138" s="20"/>
      <c r="E138" s="20"/>
      <c r="F138" s="20"/>
      <c r="G138" s="20"/>
      <c r="H138" s="20"/>
      <c r="I138" s="20"/>
      <c r="J138" s="20"/>
      <c r="K138" s="34">
        <f t="shared" si="63"/>
        <v>0</v>
      </c>
      <c r="L138" s="34">
        <f t="shared" si="64"/>
        <v>0</v>
      </c>
      <c r="M138" s="34">
        <f t="shared" si="65"/>
        <v>0</v>
      </c>
      <c r="N138" s="35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</row>
    <row r="139" spans="1:26" ht="10.5" customHeight="1" x14ac:dyDescent="0.2">
      <c r="A139" s="7" t="s">
        <v>121</v>
      </c>
      <c r="B139" s="18" t="s">
        <v>123</v>
      </c>
      <c r="C139" s="17" t="s">
        <v>137</v>
      </c>
      <c r="D139" s="46" t="s">
        <v>143</v>
      </c>
      <c r="E139" s="46"/>
      <c r="F139" s="19" t="s">
        <v>144</v>
      </c>
      <c r="G139" s="34">
        <v>5193.26</v>
      </c>
      <c r="H139" s="34">
        <v>0</v>
      </c>
      <c r="I139" s="34">
        <v>0</v>
      </c>
      <c r="J139" s="34">
        <v>0</v>
      </c>
      <c r="K139" s="34">
        <f t="shared" si="63"/>
        <v>0</v>
      </c>
      <c r="L139" s="34">
        <f t="shared" si="64"/>
        <v>0</v>
      </c>
      <c r="M139" s="34">
        <f t="shared" si="65"/>
        <v>-5193.26</v>
      </c>
      <c r="N139" s="35">
        <v>6000</v>
      </c>
      <c r="O139" s="23">
        <f>$N$139/12</f>
        <v>500</v>
      </c>
      <c r="P139" s="23">
        <f t="shared" ref="P139:Z139" si="68">$N$139/12</f>
        <v>500</v>
      </c>
      <c r="Q139" s="23">
        <f t="shared" si="68"/>
        <v>500</v>
      </c>
      <c r="R139" s="23">
        <f t="shared" si="68"/>
        <v>500</v>
      </c>
      <c r="S139" s="23">
        <f t="shared" si="68"/>
        <v>500</v>
      </c>
      <c r="T139" s="23">
        <f t="shared" si="68"/>
        <v>500</v>
      </c>
      <c r="U139" s="23">
        <f t="shared" si="68"/>
        <v>500</v>
      </c>
      <c r="V139" s="23">
        <f t="shared" si="68"/>
        <v>500</v>
      </c>
      <c r="W139" s="23">
        <f t="shared" si="68"/>
        <v>500</v>
      </c>
      <c r="X139" s="23">
        <f t="shared" si="68"/>
        <v>500</v>
      </c>
      <c r="Y139" s="23">
        <f t="shared" si="68"/>
        <v>500</v>
      </c>
      <c r="Z139" s="23">
        <f t="shared" si="68"/>
        <v>500</v>
      </c>
    </row>
    <row r="140" spans="1:26" ht="0.75" customHeight="1" x14ac:dyDescent="0.2">
      <c r="A140" s="7" t="s">
        <v>121</v>
      </c>
      <c r="B140" s="18" t="s">
        <v>123</v>
      </c>
      <c r="C140" s="17" t="s">
        <v>137</v>
      </c>
      <c r="D140" s="20"/>
      <c r="E140" s="20"/>
      <c r="F140" s="20"/>
      <c r="G140" s="20"/>
      <c r="H140" s="20"/>
      <c r="I140" s="20"/>
      <c r="J140" s="20"/>
      <c r="K140" s="34">
        <f t="shared" si="63"/>
        <v>0</v>
      </c>
      <c r="L140" s="34">
        <f t="shared" si="64"/>
        <v>0</v>
      </c>
      <c r="M140" s="34">
        <f t="shared" si="65"/>
        <v>0</v>
      </c>
      <c r="N140" s="35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</row>
    <row r="141" spans="1:26" ht="10.5" customHeight="1" x14ac:dyDescent="0.2">
      <c r="A141" s="7" t="s">
        <v>121</v>
      </c>
      <c r="B141" s="18" t="s">
        <v>123</v>
      </c>
      <c r="C141" s="17" t="s">
        <v>137</v>
      </c>
      <c r="D141" s="46" t="s">
        <v>133</v>
      </c>
      <c r="E141" s="46"/>
      <c r="F141" s="19" t="s">
        <v>134</v>
      </c>
      <c r="G141" s="34">
        <v>168878</v>
      </c>
      <c r="H141" s="34">
        <v>150078.71</v>
      </c>
      <c r="I141" s="34">
        <v>0</v>
      </c>
      <c r="J141" s="34">
        <v>43611.8</v>
      </c>
      <c r="K141" s="34">
        <f t="shared" si="63"/>
        <v>193690.51</v>
      </c>
      <c r="L141" s="34">
        <f t="shared" si="64"/>
        <v>290535.76500000001</v>
      </c>
      <c r="M141" s="34">
        <f t="shared" si="65"/>
        <v>121657.76500000001</v>
      </c>
      <c r="N141" s="35">
        <v>180000</v>
      </c>
      <c r="O141" s="23">
        <f>$N$141/12</f>
        <v>15000</v>
      </c>
      <c r="P141" s="23">
        <f t="shared" ref="P141:Z141" si="69">$N$141/12</f>
        <v>15000</v>
      </c>
      <c r="Q141" s="23">
        <f t="shared" si="69"/>
        <v>15000</v>
      </c>
      <c r="R141" s="23">
        <f t="shared" si="69"/>
        <v>15000</v>
      </c>
      <c r="S141" s="23">
        <f t="shared" si="69"/>
        <v>15000</v>
      </c>
      <c r="T141" s="23">
        <f t="shared" si="69"/>
        <v>15000</v>
      </c>
      <c r="U141" s="23">
        <f t="shared" si="69"/>
        <v>15000</v>
      </c>
      <c r="V141" s="23">
        <f t="shared" si="69"/>
        <v>15000</v>
      </c>
      <c r="W141" s="23">
        <f t="shared" si="69"/>
        <v>15000</v>
      </c>
      <c r="X141" s="23">
        <f t="shared" si="69"/>
        <v>15000</v>
      </c>
      <c r="Y141" s="23">
        <f t="shared" si="69"/>
        <v>15000</v>
      </c>
      <c r="Z141" s="23">
        <f t="shared" si="69"/>
        <v>15000</v>
      </c>
    </row>
    <row r="142" spans="1:26" ht="0.75" customHeight="1" x14ac:dyDescent="0.2">
      <c r="A142" s="7" t="s">
        <v>121</v>
      </c>
      <c r="B142" s="18" t="s">
        <v>123</v>
      </c>
      <c r="C142" s="17" t="s">
        <v>137</v>
      </c>
      <c r="D142" s="20"/>
      <c r="E142" s="20"/>
      <c r="F142" s="20"/>
      <c r="G142" s="20"/>
      <c r="H142" s="20"/>
      <c r="I142" s="20"/>
      <c r="J142" s="20"/>
      <c r="K142" s="34">
        <f t="shared" si="63"/>
        <v>0</v>
      </c>
      <c r="L142" s="34">
        <f t="shared" si="64"/>
        <v>0</v>
      </c>
      <c r="M142" s="34">
        <f t="shared" si="65"/>
        <v>0</v>
      </c>
      <c r="N142" s="35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</row>
    <row r="143" spans="1:26" ht="10.5" customHeight="1" x14ac:dyDescent="0.2">
      <c r="A143" s="7" t="s">
        <v>121</v>
      </c>
      <c r="B143" s="18" t="s">
        <v>123</v>
      </c>
      <c r="C143" s="17" t="s">
        <v>137</v>
      </c>
      <c r="D143" s="46" t="s">
        <v>20</v>
      </c>
      <c r="E143" s="46"/>
      <c r="F143" s="19" t="s">
        <v>21</v>
      </c>
      <c r="G143" s="34">
        <v>11081.77</v>
      </c>
      <c r="H143" s="34">
        <v>650.70000000000005</v>
      </c>
      <c r="I143" s="34">
        <v>0</v>
      </c>
      <c r="J143" s="34">
        <v>0</v>
      </c>
      <c r="K143" s="34">
        <f t="shared" si="63"/>
        <v>650.70000000000005</v>
      </c>
      <c r="L143" s="34">
        <f t="shared" si="64"/>
        <v>976.05000000000007</v>
      </c>
      <c r="M143" s="34">
        <f t="shared" si="65"/>
        <v>-10105.720000000001</v>
      </c>
      <c r="N143" s="35">
        <v>5000</v>
      </c>
      <c r="O143" s="23">
        <f>$N$143/12</f>
        <v>416.66666666666669</v>
      </c>
      <c r="P143" s="23">
        <f t="shared" ref="P143:Z143" si="70">$N$143/12</f>
        <v>416.66666666666669</v>
      </c>
      <c r="Q143" s="23">
        <f t="shared" si="70"/>
        <v>416.66666666666669</v>
      </c>
      <c r="R143" s="23">
        <f t="shared" si="70"/>
        <v>416.66666666666669</v>
      </c>
      <c r="S143" s="23">
        <f t="shared" si="70"/>
        <v>416.66666666666669</v>
      </c>
      <c r="T143" s="23">
        <f t="shared" si="70"/>
        <v>416.66666666666669</v>
      </c>
      <c r="U143" s="23">
        <f t="shared" si="70"/>
        <v>416.66666666666669</v>
      </c>
      <c r="V143" s="23">
        <f t="shared" si="70"/>
        <v>416.66666666666669</v>
      </c>
      <c r="W143" s="23">
        <f t="shared" si="70"/>
        <v>416.66666666666669</v>
      </c>
      <c r="X143" s="23">
        <f t="shared" si="70"/>
        <v>416.66666666666669</v>
      </c>
      <c r="Y143" s="23">
        <f t="shared" si="70"/>
        <v>416.66666666666669</v>
      </c>
      <c r="Z143" s="23">
        <f t="shared" si="70"/>
        <v>416.66666666666669</v>
      </c>
    </row>
    <row r="144" spans="1:26" ht="0.75" customHeight="1" x14ac:dyDescent="0.2">
      <c r="A144" s="7" t="s">
        <v>121</v>
      </c>
      <c r="B144" s="9" t="s">
        <v>123</v>
      </c>
      <c r="C144" s="7" t="s">
        <v>137</v>
      </c>
      <c r="K144" s="11">
        <f t="shared" si="63"/>
        <v>0</v>
      </c>
      <c r="L144" s="11">
        <f t="shared" si="64"/>
        <v>0</v>
      </c>
      <c r="M144" s="11">
        <f t="shared" si="65"/>
        <v>0</v>
      </c>
      <c r="N144" s="22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</row>
    <row r="145" spans="1:26" ht="10.5" customHeight="1" x14ac:dyDescent="0.2">
      <c r="A145" s="7" t="s">
        <v>121</v>
      </c>
      <c r="B145" s="9" t="s">
        <v>123</v>
      </c>
      <c r="C145" s="7" t="s">
        <v>137</v>
      </c>
      <c r="D145" s="44" t="s">
        <v>145</v>
      </c>
      <c r="E145" s="44"/>
      <c r="F145" s="49" t="s">
        <v>146</v>
      </c>
      <c r="G145" s="11">
        <v>891.16</v>
      </c>
      <c r="H145" s="11">
        <v>0</v>
      </c>
      <c r="I145" s="11">
        <v>0</v>
      </c>
      <c r="J145" s="11">
        <v>0</v>
      </c>
      <c r="K145" s="11">
        <f t="shared" si="63"/>
        <v>0</v>
      </c>
      <c r="L145" s="11">
        <f t="shared" si="64"/>
        <v>0</v>
      </c>
      <c r="M145" s="11">
        <f t="shared" si="65"/>
        <v>-891.16</v>
      </c>
      <c r="N145" s="22">
        <v>1000</v>
      </c>
      <c r="O145" s="23">
        <f>$N$145/12</f>
        <v>83.333333333333329</v>
      </c>
      <c r="P145" s="23">
        <f t="shared" ref="P145:Z145" si="71">$N$145/12</f>
        <v>83.333333333333329</v>
      </c>
      <c r="Q145" s="23">
        <f t="shared" si="71"/>
        <v>83.333333333333329</v>
      </c>
      <c r="R145" s="23">
        <f t="shared" si="71"/>
        <v>83.333333333333329</v>
      </c>
      <c r="S145" s="23">
        <f t="shared" si="71"/>
        <v>83.333333333333329</v>
      </c>
      <c r="T145" s="23">
        <f t="shared" si="71"/>
        <v>83.333333333333329</v>
      </c>
      <c r="U145" s="23">
        <f t="shared" si="71"/>
        <v>83.333333333333329</v>
      </c>
      <c r="V145" s="23">
        <f t="shared" si="71"/>
        <v>83.333333333333329</v>
      </c>
      <c r="W145" s="23">
        <f t="shared" si="71"/>
        <v>83.333333333333329</v>
      </c>
      <c r="X145" s="23">
        <f t="shared" si="71"/>
        <v>83.333333333333329</v>
      </c>
      <c r="Y145" s="23">
        <f t="shared" si="71"/>
        <v>83.333333333333329</v>
      </c>
      <c r="Z145" s="23">
        <f t="shared" si="71"/>
        <v>83.333333333333329</v>
      </c>
    </row>
    <row r="146" spans="1:26" ht="9.75" customHeight="1" x14ac:dyDescent="0.2">
      <c r="A146" s="7" t="s">
        <v>121</v>
      </c>
      <c r="B146" s="9" t="s">
        <v>123</v>
      </c>
      <c r="C146" s="7" t="s">
        <v>137</v>
      </c>
      <c r="F146" s="49"/>
      <c r="K146" s="11">
        <f t="shared" si="63"/>
        <v>0</v>
      </c>
      <c r="L146" s="11">
        <f t="shared" si="64"/>
        <v>0</v>
      </c>
      <c r="M146" s="11">
        <f t="shared" si="65"/>
        <v>0</v>
      </c>
      <c r="N146" s="22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</row>
    <row r="147" spans="1:26" ht="0.75" customHeight="1" x14ac:dyDescent="0.2">
      <c r="A147" s="7" t="s">
        <v>121</v>
      </c>
      <c r="B147" s="9" t="s">
        <v>123</v>
      </c>
      <c r="C147" s="7" t="s">
        <v>137</v>
      </c>
      <c r="K147" s="11">
        <f t="shared" si="63"/>
        <v>0</v>
      </c>
      <c r="L147" s="11">
        <f t="shared" si="64"/>
        <v>0</v>
      </c>
      <c r="M147" s="11">
        <f t="shared" si="65"/>
        <v>0</v>
      </c>
      <c r="N147" s="22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</row>
    <row r="148" spans="1:26" ht="10.5" customHeight="1" x14ac:dyDescent="0.2">
      <c r="A148" s="7" t="s">
        <v>121</v>
      </c>
      <c r="B148" s="9" t="s">
        <v>123</v>
      </c>
      <c r="C148" s="7" t="s">
        <v>137</v>
      </c>
      <c r="D148" s="44" t="s">
        <v>135</v>
      </c>
      <c r="E148" s="44"/>
      <c r="F148" s="10" t="s">
        <v>136</v>
      </c>
      <c r="G148" s="11">
        <v>101158.85</v>
      </c>
      <c r="H148" s="11">
        <v>106955.6</v>
      </c>
      <c r="I148" s="11">
        <v>0</v>
      </c>
      <c r="J148" s="11">
        <v>0</v>
      </c>
      <c r="K148" s="11">
        <f t="shared" si="63"/>
        <v>106955.6</v>
      </c>
      <c r="L148" s="11">
        <f t="shared" si="64"/>
        <v>160433.40000000002</v>
      </c>
      <c r="M148" s="11">
        <f t="shared" si="65"/>
        <v>59274.550000000017</v>
      </c>
      <c r="N148" s="22">
        <v>105000</v>
      </c>
      <c r="O148" s="23">
        <f>$N$148/12</f>
        <v>8750</v>
      </c>
      <c r="P148" s="23">
        <f t="shared" ref="P148:Z148" si="72">$N$148/12</f>
        <v>8750</v>
      </c>
      <c r="Q148" s="23">
        <f t="shared" si="72"/>
        <v>8750</v>
      </c>
      <c r="R148" s="23">
        <f t="shared" si="72"/>
        <v>8750</v>
      </c>
      <c r="S148" s="23">
        <f t="shared" si="72"/>
        <v>8750</v>
      </c>
      <c r="T148" s="23">
        <f t="shared" si="72"/>
        <v>8750</v>
      </c>
      <c r="U148" s="23">
        <f t="shared" si="72"/>
        <v>8750</v>
      </c>
      <c r="V148" s="23">
        <f t="shared" si="72"/>
        <v>8750</v>
      </c>
      <c r="W148" s="23">
        <f t="shared" si="72"/>
        <v>8750</v>
      </c>
      <c r="X148" s="23">
        <f t="shared" si="72"/>
        <v>8750</v>
      </c>
      <c r="Y148" s="23">
        <f t="shared" si="72"/>
        <v>8750</v>
      </c>
      <c r="Z148" s="23">
        <f t="shared" si="72"/>
        <v>8750</v>
      </c>
    </row>
    <row r="149" spans="1:26" ht="0.75" customHeight="1" x14ac:dyDescent="0.2">
      <c r="A149" s="7" t="s">
        <v>121</v>
      </c>
      <c r="B149" s="9" t="s">
        <v>123</v>
      </c>
      <c r="C149" s="7" t="s">
        <v>137</v>
      </c>
      <c r="K149" s="11">
        <f t="shared" si="63"/>
        <v>0</v>
      </c>
      <c r="L149" s="11">
        <f t="shared" si="64"/>
        <v>0</v>
      </c>
      <c r="M149" s="11">
        <f t="shared" si="65"/>
        <v>0</v>
      </c>
      <c r="N149" s="22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 spans="1:26" ht="10.5" customHeight="1" x14ac:dyDescent="0.2">
      <c r="A150" s="7" t="s">
        <v>121</v>
      </c>
      <c r="B150" s="9" t="s">
        <v>123</v>
      </c>
      <c r="C150" s="7" t="s">
        <v>137</v>
      </c>
      <c r="D150" s="44" t="s">
        <v>147</v>
      </c>
      <c r="E150" s="44"/>
      <c r="F150" s="10" t="s">
        <v>148</v>
      </c>
      <c r="G150" s="11">
        <v>954.81</v>
      </c>
      <c r="H150" s="11">
        <v>0</v>
      </c>
      <c r="I150" s="11">
        <v>0</v>
      </c>
      <c r="J150" s="11">
        <v>0</v>
      </c>
      <c r="K150" s="11">
        <f t="shared" si="63"/>
        <v>0</v>
      </c>
      <c r="L150" s="11">
        <f t="shared" si="64"/>
        <v>0</v>
      </c>
      <c r="M150" s="11">
        <f t="shared" si="65"/>
        <v>-954.81</v>
      </c>
      <c r="N150" s="22">
        <v>1000</v>
      </c>
      <c r="O150" s="23">
        <f>$N$150/12</f>
        <v>83.333333333333329</v>
      </c>
      <c r="P150" s="23">
        <f t="shared" ref="P150:Z150" si="73">$N$150/12</f>
        <v>83.333333333333329</v>
      </c>
      <c r="Q150" s="23">
        <f t="shared" si="73"/>
        <v>83.333333333333329</v>
      </c>
      <c r="R150" s="23">
        <f t="shared" si="73"/>
        <v>83.333333333333329</v>
      </c>
      <c r="S150" s="23">
        <f t="shared" si="73"/>
        <v>83.333333333333329</v>
      </c>
      <c r="T150" s="23">
        <f t="shared" si="73"/>
        <v>83.333333333333329</v>
      </c>
      <c r="U150" s="23">
        <f t="shared" si="73"/>
        <v>83.333333333333329</v>
      </c>
      <c r="V150" s="23">
        <f t="shared" si="73"/>
        <v>83.333333333333329</v>
      </c>
      <c r="W150" s="23">
        <f t="shared" si="73"/>
        <v>83.333333333333329</v>
      </c>
      <c r="X150" s="23">
        <f t="shared" si="73"/>
        <v>83.333333333333329</v>
      </c>
      <c r="Y150" s="23">
        <f t="shared" si="73"/>
        <v>83.333333333333329</v>
      </c>
      <c r="Z150" s="23">
        <f t="shared" si="73"/>
        <v>83.333333333333329</v>
      </c>
    </row>
    <row r="151" spans="1:26" ht="0.75" customHeight="1" x14ac:dyDescent="0.2">
      <c r="A151" s="7" t="s">
        <v>121</v>
      </c>
      <c r="B151" s="9" t="s">
        <v>123</v>
      </c>
      <c r="C151" s="7" t="s">
        <v>137</v>
      </c>
      <c r="K151" s="11">
        <f t="shared" si="63"/>
        <v>0</v>
      </c>
      <c r="L151" s="11">
        <f t="shared" si="64"/>
        <v>0</v>
      </c>
      <c r="M151" s="11">
        <f t="shared" si="65"/>
        <v>0</v>
      </c>
      <c r="N151" s="22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</row>
    <row r="152" spans="1:26" ht="10.5" customHeight="1" x14ac:dyDescent="0.2">
      <c r="A152" s="7" t="s">
        <v>121</v>
      </c>
      <c r="B152" s="9" t="s">
        <v>123</v>
      </c>
      <c r="C152" s="7" t="s">
        <v>137</v>
      </c>
      <c r="D152" s="44" t="s">
        <v>149</v>
      </c>
      <c r="E152" s="44"/>
      <c r="F152" s="10" t="s">
        <v>150</v>
      </c>
      <c r="G152" s="11">
        <v>1427.58</v>
      </c>
      <c r="H152" s="11">
        <v>0</v>
      </c>
      <c r="I152" s="11">
        <v>0</v>
      </c>
      <c r="J152" s="11">
        <v>0</v>
      </c>
      <c r="K152" s="11">
        <f t="shared" si="63"/>
        <v>0</v>
      </c>
      <c r="L152" s="11">
        <f t="shared" si="64"/>
        <v>0</v>
      </c>
      <c r="M152" s="11">
        <f t="shared" si="65"/>
        <v>-1427.58</v>
      </c>
      <c r="N152" s="22">
        <v>1000</v>
      </c>
      <c r="O152" s="23">
        <f>$N$152/12</f>
        <v>83.333333333333329</v>
      </c>
      <c r="P152" s="23">
        <f t="shared" ref="P152:Z152" si="74">$N$152/12</f>
        <v>83.333333333333329</v>
      </c>
      <c r="Q152" s="23">
        <f t="shared" si="74"/>
        <v>83.333333333333329</v>
      </c>
      <c r="R152" s="23">
        <f t="shared" si="74"/>
        <v>83.333333333333329</v>
      </c>
      <c r="S152" s="23">
        <f t="shared" si="74"/>
        <v>83.333333333333329</v>
      </c>
      <c r="T152" s="23">
        <f t="shared" si="74"/>
        <v>83.333333333333329</v>
      </c>
      <c r="U152" s="23">
        <f t="shared" si="74"/>
        <v>83.333333333333329</v>
      </c>
      <c r="V152" s="23">
        <f t="shared" si="74"/>
        <v>83.333333333333329</v>
      </c>
      <c r="W152" s="23">
        <f t="shared" si="74"/>
        <v>83.333333333333329</v>
      </c>
      <c r="X152" s="23">
        <f t="shared" si="74"/>
        <v>83.333333333333329</v>
      </c>
      <c r="Y152" s="23">
        <f t="shared" si="74"/>
        <v>83.333333333333329</v>
      </c>
      <c r="Z152" s="23">
        <f t="shared" si="74"/>
        <v>83.333333333333329</v>
      </c>
    </row>
    <row r="153" spans="1:26" ht="0.75" customHeight="1" x14ac:dyDescent="0.2">
      <c r="A153" s="7" t="s">
        <v>121</v>
      </c>
      <c r="B153" s="9" t="s">
        <v>123</v>
      </c>
      <c r="C153" s="7" t="s">
        <v>137</v>
      </c>
      <c r="K153" s="11">
        <f t="shared" si="63"/>
        <v>0</v>
      </c>
      <c r="L153" s="11">
        <f t="shared" si="64"/>
        <v>0</v>
      </c>
      <c r="M153" s="11">
        <f t="shared" si="65"/>
        <v>0</v>
      </c>
      <c r="N153" s="22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</row>
    <row r="154" spans="1:26" ht="10.5" customHeight="1" x14ac:dyDescent="0.2">
      <c r="A154" s="17" t="s">
        <v>121</v>
      </c>
      <c r="B154" s="18" t="s">
        <v>123</v>
      </c>
      <c r="C154" s="17" t="s">
        <v>137</v>
      </c>
      <c r="D154" s="46" t="s">
        <v>151</v>
      </c>
      <c r="E154" s="46"/>
      <c r="F154" s="19" t="s">
        <v>152</v>
      </c>
      <c r="G154" s="11">
        <v>169.74</v>
      </c>
      <c r="H154" s="11">
        <v>0</v>
      </c>
      <c r="I154" s="11">
        <v>0</v>
      </c>
      <c r="J154" s="11">
        <v>0</v>
      </c>
      <c r="K154" s="11">
        <f t="shared" si="63"/>
        <v>0</v>
      </c>
      <c r="L154" s="11">
        <f t="shared" si="64"/>
        <v>0</v>
      </c>
      <c r="M154" s="11">
        <f t="shared" si="65"/>
        <v>-169.74</v>
      </c>
      <c r="N154" s="22">
        <v>100</v>
      </c>
      <c r="O154" s="23">
        <f>$N$154/12</f>
        <v>8.3333333333333339</v>
      </c>
      <c r="P154" s="23">
        <f t="shared" ref="P154:Z154" si="75">$N$154/12</f>
        <v>8.3333333333333339</v>
      </c>
      <c r="Q154" s="23">
        <f t="shared" si="75"/>
        <v>8.3333333333333339</v>
      </c>
      <c r="R154" s="23">
        <f t="shared" si="75"/>
        <v>8.3333333333333339</v>
      </c>
      <c r="S154" s="23">
        <f t="shared" si="75"/>
        <v>8.3333333333333339</v>
      </c>
      <c r="T154" s="23">
        <f t="shared" si="75"/>
        <v>8.3333333333333339</v>
      </c>
      <c r="U154" s="23">
        <f t="shared" si="75"/>
        <v>8.3333333333333339</v>
      </c>
      <c r="V154" s="23">
        <f t="shared" si="75"/>
        <v>8.3333333333333339</v>
      </c>
      <c r="W154" s="23">
        <f t="shared" si="75"/>
        <v>8.3333333333333339</v>
      </c>
      <c r="X154" s="23">
        <f t="shared" si="75"/>
        <v>8.3333333333333339</v>
      </c>
      <c r="Y154" s="23">
        <f t="shared" si="75"/>
        <v>8.3333333333333339</v>
      </c>
      <c r="Z154" s="23">
        <f t="shared" si="75"/>
        <v>8.3333333333333339</v>
      </c>
    </row>
    <row r="155" spans="1:26" ht="0.75" customHeight="1" x14ac:dyDescent="0.2">
      <c r="A155" s="17" t="s">
        <v>121</v>
      </c>
      <c r="B155" s="18" t="s">
        <v>123</v>
      </c>
      <c r="C155" s="17" t="s">
        <v>137</v>
      </c>
      <c r="D155" s="20"/>
      <c r="E155" s="20"/>
      <c r="F155" s="20"/>
      <c r="K155" s="11">
        <f t="shared" si="63"/>
        <v>0</v>
      </c>
      <c r="L155" s="11">
        <f t="shared" si="64"/>
        <v>0</v>
      </c>
      <c r="M155" s="11">
        <f t="shared" si="65"/>
        <v>0</v>
      </c>
      <c r="N155" s="22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 spans="1:26" ht="10.5" customHeight="1" x14ac:dyDescent="0.2">
      <c r="A156" s="17" t="s">
        <v>121</v>
      </c>
      <c r="B156" s="18" t="s">
        <v>123</v>
      </c>
      <c r="C156" s="17" t="s">
        <v>137</v>
      </c>
      <c r="D156" s="46" t="s">
        <v>153</v>
      </c>
      <c r="E156" s="46"/>
      <c r="F156" s="19" t="s">
        <v>154</v>
      </c>
      <c r="G156" s="11">
        <v>34048.71</v>
      </c>
      <c r="H156" s="11">
        <v>16347.3</v>
      </c>
      <c r="I156" s="11">
        <v>0</v>
      </c>
      <c r="J156" s="11">
        <v>8010.15</v>
      </c>
      <c r="K156" s="11">
        <f t="shared" si="63"/>
        <v>24357.449999999997</v>
      </c>
      <c r="L156" s="11">
        <f t="shared" si="64"/>
        <v>36536.174999999996</v>
      </c>
      <c r="M156" s="11">
        <f t="shared" si="65"/>
        <v>2487.4649999999965</v>
      </c>
      <c r="N156" s="22">
        <v>40000</v>
      </c>
      <c r="O156" s="23">
        <f>$N$156/12</f>
        <v>3333.3333333333335</v>
      </c>
      <c r="P156" s="23">
        <f t="shared" ref="P156:Z156" si="76">$N$156/12</f>
        <v>3333.3333333333335</v>
      </c>
      <c r="Q156" s="23">
        <f t="shared" si="76"/>
        <v>3333.3333333333335</v>
      </c>
      <c r="R156" s="23">
        <f t="shared" si="76"/>
        <v>3333.3333333333335</v>
      </c>
      <c r="S156" s="23">
        <f t="shared" si="76"/>
        <v>3333.3333333333335</v>
      </c>
      <c r="T156" s="23">
        <f t="shared" si="76"/>
        <v>3333.3333333333335</v>
      </c>
      <c r="U156" s="23">
        <f t="shared" si="76"/>
        <v>3333.3333333333335</v>
      </c>
      <c r="V156" s="23">
        <f t="shared" si="76"/>
        <v>3333.3333333333335</v>
      </c>
      <c r="W156" s="23">
        <f t="shared" si="76"/>
        <v>3333.3333333333335</v>
      </c>
      <c r="X156" s="23">
        <f t="shared" si="76"/>
        <v>3333.3333333333335</v>
      </c>
      <c r="Y156" s="23">
        <f t="shared" si="76"/>
        <v>3333.3333333333335</v>
      </c>
      <c r="Z156" s="23">
        <f t="shared" si="76"/>
        <v>3333.3333333333335</v>
      </c>
    </row>
    <row r="157" spans="1:26" ht="0.75" customHeight="1" x14ac:dyDescent="0.2">
      <c r="A157" s="17" t="s">
        <v>121</v>
      </c>
      <c r="B157" s="18" t="s">
        <v>123</v>
      </c>
      <c r="C157" s="17" t="s">
        <v>137</v>
      </c>
      <c r="D157" s="20"/>
      <c r="E157" s="20"/>
      <c r="F157" s="20"/>
      <c r="K157" s="11">
        <f t="shared" si="63"/>
        <v>0</v>
      </c>
      <c r="L157" s="11">
        <f t="shared" si="64"/>
        <v>0</v>
      </c>
      <c r="M157" s="11">
        <f t="shared" si="65"/>
        <v>0</v>
      </c>
      <c r="N157" s="22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</row>
    <row r="158" spans="1:26" ht="10.5" customHeight="1" x14ac:dyDescent="0.2">
      <c r="A158" s="17" t="s">
        <v>121</v>
      </c>
      <c r="B158" s="18" t="s">
        <v>123</v>
      </c>
      <c r="C158" s="17" t="s">
        <v>137</v>
      </c>
      <c r="D158" s="46" t="s">
        <v>155</v>
      </c>
      <c r="E158" s="46"/>
      <c r="F158" s="19" t="s">
        <v>156</v>
      </c>
      <c r="G158" s="11">
        <v>37209</v>
      </c>
      <c r="H158" s="11">
        <v>15903.6</v>
      </c>
      <c r="I158" s="11">
        <v>0</v>
      </c>
      <c r="J158" s="11">
        <v>8240.64</v>
      </c>
      <c r="K158" s="11">
        <f t="shared" si="63"/>
        <v>24144.239999999998</v>
      </c>
      <c r="L158" s="11">
        <f t="shared" si="64"/>
        <v>36216.36</v>
      </c>
      <c r="M158" s="11">
        <f t="shared" si="65"/>
        <v>-992.63999999999942</v>
      </c>
      <c r="N158" s="22">
        <v>40000</v>
      </c>
      <c r="O158" s="23">
        <f>$N$158/12</f>
        <v>3333.3333333333335</v>
      </c>
      <c r="P158" s="23">
        <f t="shared" ref="P158:Z158" si="77">$N$158/12</f>
        <v>3333.3333333333335</v>
      </c>
      <c r="Q158" s="23">
        <f t="shared" si="77"/>
        <v>3333.3333333333335</v>
      </c>
      <c r="R158" s="23">
        <f t="shared" si="77"/>
        <v>3333.3333333333335</v>
      </c>
      <c r="S158" s="23">
        <f t="shared" si="77"/>
        <v>3333.3333333333335</v>
      </c>
      <c r="T158" s="23">
        <f t="shared" si="77"/>
        <v>3333.3333333333335</v>
      </c>
      <c r="U158" s="23">
        <f t="shared" si="77"/>
        <v>3333.3333333333335</v>
      </c>
      <c r="V158" s="23">
        <f t="shared" si="77"/>
        <v>3333.3333333333335</v>
      </c>
      <c r="W158" s="23">
        <f t="shared" si="77"/>
        <v>3333.3333333333335</v>
      </c>
      <c r="X158" s="23">
        <f t="shared" si="77"/>
        <v>3333.3333333333335</v>
      </c>
      <c r="Y158" s="23">
        <f t="shared" si="77"/>
        <v>3333.3333333333335</v>
      </c>
      <c r="Z158" s="23">
        <f t="shared" si="77"/>
        <v>3333.3333333333335</v>
      </c>
    </row>
    <row r="159" spans="1:26" ht="0.75" customHeight="1" x14ac:dyDescent="0.2">
      <c r="A159" s="17" t="s">
        <v>121</v>
      </c>
      <c r="B159" s="18" t="s">
        <v>123</v>
      </c>
      <c r="C159" s="17" t="s">
        <v>137</v>
      </c>
      <c r="D159" s="20"/>
      <c r="E159" s="20"/>
      <c r="F159" s="20"/>
      <c r="K159" s="11">
        <f t="shared" si="63"/>
        <v>0</v>
      </c>
      <c r="L159" s="11">
        <f t="shared" si="64"/>
        <v>0</v>
      </c>
      <c r="M159" s="11">
        <f t="shared" si="65"/>
        <v>0</v>
      </c>
      <c r="N159" s="22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</row>
    <row r="160" spans="1:26" ht="10.5" customHeight="1" x14ac:dyDescent="0.2">
      <c r="A160" s="17" t="s">
        <v>121</v>
      </c>
      <c r="B160" s="18" t="s">
        <v>123</v>
      </c>
      <c r="C160" s="17" t="s">
        <v>137</v>
      </c>
      <c r="D160" s="46" t="s">
        <v>157</v>
      </c>
      <c r="E160" s="46"/>
      <c r="F160" s="19" t="s">
        <v>158</v>
      </c>
      <c r="G160" s="11">
        <v>3337.2</v>
      </c>
      <c r="H160" s="11">
        <v>348</v>
      </c>
      <c r="I160" s="11">
        <v>0</v>
      </c>
      <c r="J160" s="11">
        <v>348</v>
      </c>
      <c r="K160" s="11">
        <f t="shared" si="63"/>
        <v>696</v>
      </c>
      <c r="L160" s="11">
        <f t="shared" si="64"/>
        <v>1044</v>
      </c>
      <c r="M160" s="11">
        <f t="shared" si="65"/>
        <v>-2293.1999999999998</v>
      </c>
      <c r="N160" s="22">
        <v>3000</v>
      </c>
      <c r="O160" s="23">
        <f>$N$160/12</f>
        <v>250</v>
      </c>
      <c r="P160" s="23">
        <f t="shared" ref="P160:Z160" si="78">$N$160/12</f>
        <v>250</v>
      </c>
      <c r="Q160" s="23">
        <f t="shared" si="78"/>
        <v>250</v>
      </c>
      <c r="R160" s="23">
        <f t="shared" si="78"/>
        <v>250</v>
      </c>
      <c r="S160" s="23">
        <f t="shared" si="78"/>
        <v>250</v>
      </c>
      <c r="T160" s="23">
        <f t="shared" si="78"/>
        <v>250</v>
      </c>
      <c r="U160" s="23">
        <f t="shared" si="78"/>
        <v>250</v>
      </c>
      <c r="V160" s="23">
        <f t="shared" si="78"/>
        <v>250</v>
      </c>
      <c r="W160" s="23">
        <f t="shared" si="78"/>
        <v>250</v>
      </c>
      <c r="X160" s="23">
        <f t="shared" si="78"/>
        <v>250</v>
      </c>
      <c r="Y160" s="23">
        <f t="shared" si="78"/>
        <v>250</v>
      </c>
      <c r="Z160" s="23">
        <f t="shared" si="78"/>
        <v>250</v>
      </c>
    </row>
    <row r="161" spans="1:26" ht="0.75" customHeight="1" x14ac:dyDescent="0.2">
      <c r="A161" s="7" t="s">
        <v>121</v>
      </c>
      <c r="B161" s="9" t="s">
        <v>123</v>
      </c>
      <c r="C161" s="7" t="s">
        <v>137</v>
      </c>
      <c r="K161" s="11">
        <f t="shared" si="63"/>
        <v>0</v>
      </c>
      <c r="L161" s="11">
        <f t="shared" si="64"/>
        <v>0</v>
      </c>
      <c r="M161" s="11">
        <f t="shared" si="65"/>
        <v>0</v>
      </c>
      <c r="N161" s="22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</row>
    <row r="162" spans="1:26" ht="10.5" customHeight="1" x14ac:dyDescent="0.2">
      <c r="A162" s="7" t="s">
        <v>121</v>
      </c>
      <c r="B162" s="9" t="s">
        <v>123</v>
      </c>
      <c r="C162" s="7" t="s">
        <v>137</v>
      </c>
      <c r="D162" s="44" t="s">
        <v>159</v>
      </c>
      <c r="E162" s="44"/>
      <c r="F162" s="10" t="s">
        <v>160</v>
      </c>
      <c r="G162" s="11">
        <v>3267.57</v>
      </c>
      <c r="H162" s="11">
        <v>0</v>
      </c>
      <c r="I162" s="11">
        <v>0</v>
      </c>
      <c r="J162" s="11">
        <v>0</v>
      </c>
      <c r="K162" s="11">
        <f t="shared" si="63"/>
        <v>0</v>
      </c>
      <c r="L162" s="11">
        <f t="shared" si="64"/>
        <v>0</v>
      </c>
      <c r="M162" s="11">
        <f t="shared" si="65"/>
        <v>-3267.57</v>
      </c>
      <c r="N162" s="22">
        <v>1000</v>
      </c>
      <c r="O162" s="23">
        <f>$N$162/12</f>
        <v>83.333333333333329</v>
      </c>
      <c r="P162" s="23">
        <f t="shared" ref="P162:Z162" si="79">$N$162/12</f>
        <v>83.333333333333329</v>
      </c>
      <c r="Q162" s="23">
        <f t="shared" si="79"/>
        <v>83.333333333333329</v>
      </c>
      <c r="R162" s="23">
        <f t="shared" si="79"/>
        <v>83.333333333333329</v>
      </c>
      <c r="S162" s="23">
        <f t="shared" si="79"/>
        <v>83.333333333333329</v>
      </c>
      <c r="T162" s="23">
        <f t="shared" si="79"/>
        <v>83.333333333333329</v>
      </c>
      <c r="U162" s="23">
        <f t="shared" si="79"/>
        <v>83.333333333333329</v>
      </c>
      <c r="V162" s="23">
        <f t="shared" si="79"/>
        <v>83.333333333333329</v>
      </c>
      <c r="W162" s="23">
        <f t="shared" si="79"/>
        <v>83.333333333333329</v>
      </c>
      <c r="X162" s="23">
        <f t="shared" si="79"/>
        <v>83.333333333333329</v>
      </c>
      <c r="Y162" s="23">
        <f t="shared" si="79"/>
        <v>83.333333333333329</v>
      </c>
      <c r="Z162" s="23">
        <f t="shared" si="79"/>
        <v>83.333333333333329</v>
      </c>
    </row>
    <row r="163" spans="1:26" ht="0.75" customHeight="1" x14ac:dyDescent="0.2">
      <c r="A163" s="7" t="s">
        <v>121</v>
      </c>
      <c r="B163" s="9" t="s">
        <v>123</v>
      </c>
      <c r="C163" s="7" t="s">
        <v>137</v>
      </c>
      <c r="K163" s="11">
        <f t="shared" si="63"/>
        <v>0</v>
      </c>
      <c r="L163" s="11">
        <f t="shared" si="64"/>
        <v>0</v>
      </c>
      <c r="M163" s="11">
        <f t="shared" si="65"/>
        <v>0</v>
      </c>
      <c r="N163" s="22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</row>
    <row r="164" spans="1:26" ht="10.5" customHeight="1" x14ac:dyDescent="0.2">
      <c r="A164" s="7" t="s">
        <v>121</v>
      </c>
      <c r="B164" s="9" t="s">
        <v>123</v>
      </c>
      <c r="C164" s="7" t="s">
        <v>137</v>
      </c>
      <c r="D164" s="44" t="s">
        <v>161</v>
      </c>
      <c r="E164" s="44"/>
      <c r="F164" s="10" t="s">
        <v>162</v>
      </c>
      <c r="G164" s="11">
        <v>1060.9000000000001</v>
      </c>
      <c r="H164" s="11">
        <v>0</v>
      </c>
      <c r="I164" s="11">
        <v>0</v>
      </c>
      <c r="J164" s="11">
        <v>0</v>
      </c>
      <c r="K164" s="11">
        <f t="shared" si="63"/>
        <v>0</v>
      </c>
      <c r="L164" s="11">
        <f t="shared" si="64"/>
        <v>0</v>
      </c>
      <c r="M164" s="11">
        <f t="shared" si="65"/>
        <v>-1060.9000000000001</v>
      </c>
      <c r="N164" s="22">
        <v>1000</v>
      </c>
      <c r="O164" s="23">
        <f>$N$164/12</f>
        <v>83.333333333333329</v>
      </c>
      <c r="P164" s="23">
        <f t="shared" ref="P164:Z164" si="80">$N$164/12</f>
        <v>83.333333333333329</v>
      </c>
      <c r="Q164" s="23">
        <f t="shared" si="80"/>
        <v>83.333333333333329</v>
      </c>
      <c r="R164" s="23">
        <f t="shared" si="80"/>
        <v>83.333333333333329</v>
      </c>
      <c r="S164" s="23">
        <f t="shared" si="80"/>
        <v>83.333333333333329</v>
      </c>
      <c r="T164" s="23">
        <f t="shared" si="80"/>
        <v>83.333333333333329</v>
      </c>
      <c r="U164" s="23">
        <f t="shared" si="80"/>
        <v>83.333333333333329</v>
      </c>
      <c r="V164" s="23">
        <f t="shared" si="80"/>
        <v>83.333333333333329</v>
      </c>
      <c r="W164" s="23">
        <f t="shared" si="80"/>
        <v>83.333333333333329</v>
      </c>
      <c r="X164" s="23">
        <f t="shared" si="80"/>
        <v>83.333333333333329</v>
      </c>
      <c r="Y164" s="23">
        <f t="shared" si="80"/>
        <v>83.333333333333329</v>
      </c>
      <c r="Z164" s="23">
        <f t="shared" si="80"/>
        <v>83.333333333333329</v>
      </c>
    </row>
    <row r="165" spans="1:26" ht="0.75" customHeight="1" x14ac:dyDescent="0.2">
      <c r="A165" s="7" t="s">
        <v>121</v>
      </c>
      <c r="B165" s="9" t="s">
        <v>123</v>
      </c>
      <c r="C165" s="7" t="s">
        <v>137</v>
      </c>
      <c r="K165" s="11">
        <f t="shared" si="63"/>
        <v>0</v>
      </c>
      <c r="L165" s="11">
        <f t="shared" si="64"/>
        <v>0</v>
      </c>
      <c r="M165" s="11">
        <f t="shared" si="65"/>
        <v>0</v>
      </c>
      <c r="N165" s="22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 spans="1:26" ht="10.5" customHeight="1" x14ac:dyDescent="0.2">
      <c r="A166" s="7" t="s">
        <v>121</v>
      </c>
      <c r="B166" s="9" t="s">
        <v>123</v>
      </c>
      <c r="C166" s="7" t="s">
        <v>137</v>
      </c>
      <c r="D166" s="44" t="s">
        <v>163</v>
      </c>
      <c r="E166" s="44"/>
      <c r="F166" s="10" t="s">
        <v>164</v>
      </c>
      <c r="G166" s="11">
        <v>5695.26</v>
      </c>
      <c r="H166" s="11">
        <v>0</v>
      </c>
      <c r="I166" s="11">
        <v>0</v>
      </c>
      <c r="J166" s="11">
        <v>0</v>
      </c>
      <c r="K166" s="11">
        <f t="shared" si="63"/>
        <v>0</v>
      </c>
      <c r="L166" s="11">
        <f t="shared" si="64"/>
        <v>0</v>
      </c>
      <c r="M166" s="11">
        <f t="shared" si="65"/>
        <v>-5695.26</v>
      </c>
      <c r="N166" s="22">
        <v>4000</v>
      </c>
      <c r="O166" s="23">
        <f>$N$166/12</f>
        <v>333.33333333333331</v>
      </c>
      <c r="P166" s="23">
        <f t="shared" ref="P166:Z166" si="81">$N$166/12</f>
        <v>333.33333333333331</v>
      </c>
      <c r="Q166" s="23">
        <f t="shared" si="81"/>
        <v>333.33333333333331</v>
      </c>
      <c r="R166" s="23">
        <f t="shared" si="81"/>
        <v>333.33333333333331</v>
      </c>
      <c r="S166" s="23">
        <f t="shared" si="81"/>
        <v>333.33333333333331</v>
      </c>
      <c r="T166" s="23">
        <f t="shared" si="81"/>
        <v>333.33333333333331</v>
      </c>
      <c r="U166" s="23">
        <f t="shared" si="81"/>
        <v>333.33333333333331</v>
      </c>
      <c r="V166" s="23">
        <f t="shared" si="81"/>
        <v>333.33333333333331</v>
      </c>
      <c r="W166" s="23">
        <f t="shared" si="81"/>
        <v>333.33333333333331</v>
      </c>
      <c r="X166" s="23">
        <f t="shared" si="81"/>
        <v>333.33333333333331</v>
      </c>
      <c r="Y166" s="23">
        <f t="shared" si="81"/>
        <v>333.33333333333331</v>
      </c>
      <c r="Z166" s="23">
        <f t="shared" si="81"/>
        <v>333.33333333333331</v>
      </c>
    </row>
    <row r="167" spans="1:26" ht="0.75" customHeight="1" x14ac:dyDescent="0.2">
      <c r="A167" s="7" t="s">
        <v>121</v>
      </c>
      <c r="B167" s="9" t="s">
        <v>123</v>
      </c>
      <c r="C167" s="7" t="s">
        <v>137</v>
      </c>
      <c r="K167" s="11">
        <f t="shared" si="63"/>
        <v>0</v>
      </c>
      <c r="L167" s="11">
        <f t="shared" si="64"/>
        <v>0</v>
      </c>
      <c r="M167" s="11">
        <f t="shared" si="65"/>
        <v>0</v>
      </c>
      <c r="N167" s="22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</row>
    <row r="168" spans="1:26" ht="10.5" customHeight="1" x14ac:dyDescent="0.2">
      <c r="A168" s="7" t="s">
        <v>121</v>
      </c>
      <c r="B168" s="9" t="s">
        <v>123</v>
      </c>
      <c r="C168" s="7" t="s">
        <v>137</v>
      </c>
      <c r="D168" s="44" t="s">
        <v>165</v>
      </c>
      <c r="E168" s="44"/>
      <c r="F168" s="12" t="s">
        <v>166</v>
      </c>
      <c r="G168" s="11">
        <v>6120.9</v>
      </c>
      <c r="H168" s="11">
        <v>0</v>
      </c>
      <c r="I168" s="11">
        <v>0</v>
      </c>
      <c r="J168" s="11">
        <v>0</v>
      </c>
      <c r="K168" s="11">
        <f t="shared" si="63"/>
        <v>0</v>
      </c>
      <c r="L168" s="11">
        <f t="shared" si="64"/>
        <v>0</v>
      </c>
      <c r="M168" s="11">
        <f t="shared" si="65"/>
        <v>-6120.9</v>
      </c>
      <c r="N168" s="22">
        <v>10000</v>
      </c>
      <c r="O168" s="23">
        <f>$N$168/12</f>
        <v>833.33333333333337</v>
      </c>
      <c r="P168" s="23">
        <f t="shared" ref="P168:Z168" si="82">$N$168/12</f>
        <v>833.33333333333337</v>
      </c>
      <c r="Q168" s="23">
        <f t="shared" si="82"/>
        <v>833.33333333333337</v>
      </c>
      <c r="R168" s="23">
        <f t="shared" si="82"/>
        <v>833.33333333333337</v>
      </c>
      <c r="S168" s="23">
        <f t="shared" si="82"/>
        <v>833.33333333333337</v>
      </c>
      <c r="T168" s="23">
        <f t="shared" si="82"/>
        <v>833.33333333333337</v>
      </c>
      <c r="U168" s="23">
        <f t="shared" si="82"/>
        <v>833.33333333333337</v>
      </c>
      <c r="V168" s="23">
        <f t="shared" si="82"/>
        <v>833.33333333333337</v>
      </c>
      <c r="W168" s="23">
        <f t="shared" si="82"/>
        <v>833.33333333333337</v>
      </c>
      <c r="X168" s="23">
        <f t="shared" si="82"/>
        <v>833.33333333333337</v>
      </c>
      <c r="Y168" s="23">
        <f t="shared" si="82"/>
        <v>833.33333333333337</v>
      </c>
      <c r="Z168" s="23">
        <f t="shared" si="82"/>
        <v>833.33333333333337</v>
      </c>
    </row>
    <row r="169" spans="1:26" ht="0.75" customHeight="1" x14ac:dyDescent="0.2">
      <c r="A169" s="7" t="s">
        <v>121</v>
      </c>
      <c r="B169" s="9" t="s">
        <v>123</v>
      </c>
      <c r="C169" s="7" t="s">
        <v>137</v>
      </c>
      <c r="K169" s="11">
        <f t="shared" si="63"/>
        <v>0</v>
      </c>
      <c r="L169" s="11">
        <f t="shared" si="64"/>
        <v>0</v>
      </c>
      <c r="M169" s="11">
        <f t="shared" si="65"/>
        <v>0</v>
      </c>
      <c r="N169" s="22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 spans="1:26" ht="10.5" customHeight="1" x14ac:dyDescent="0.2">
      <c r="A170" s="7" t="s">
        <v>121</v>
      </c>
      <c r="B170" s="9" t="s">
        <v>123</v>
      </c>
      <c r="C170" s="7" t="s">
        <v>137</v>
      </c>
      <c r="D170" s="44" t="s">
        <v>167</v>
      </c>
      <c r="E170" s="44"/>
      <c r="F170" s="10" t="s">
        <v>168</v>
      </c>
      <c r="G170" s="11">
        <v>1060.9000000000001</v>
      </c>
      <c r="H170" s="11">
        <v>0</v>
      </c>
      <c r="I170" s="11">
        <v>0</v>
      </c>
      <c r="J170" s="11">
        <v>0</v>
      </c>
      <c r="K170" s="11">
        <f t="shared" si="63"/>
        <v>0</v>
      </c>
      <c r="L170" s="11">
        <f t="shared" si="64"/>
        <v>0</v>
      </c>
      <c r="M170" s="11">
        <f t="shared" si="65"/>
        <v>-1060.9000000000001</v>
      </c>
      <c r="N170" s="22">
        <v>1500</v>
      </c>
      <c r="O170" s="23">
        <f>$N$170/12</f>
        <v>125</v>
      </c>
      <c r="P170" s="23">
        <f t="shared" ref="P170:Z170" si="83">$N$170/12</f>
        <v>125</v>
      </c>
      <c r="Q170" s="23">
        <f t="shared" si="83"/>
        <v>125</v>
      </c>
      <c r="R170" s="23">
        <f t="shared" si="83"/>
        <v>125</v>
      </c>
      <c r="S170" s="23">
        <f t="shared" si="83"/>
        <v>125</v>
      </c>
      <c r="T170" s="23">
        <f t="shared" si="83"/>
        <v>125</v>
      </c>
      <c r="U170" s="23">
        <f t="shared" si="83"/>
        <v>125</v>
      </c>
      <c r="V170" s="23">
        <f t="shared" si="83"/>
        <v>125</v>
      </c>
      <c r="W170" s="23">
        <f t="shared" si="83"/>
        <v>125</v>
      </c>
      <c r="X170" s="23">
        <f t="shared" si="83"/>
        <v>125</v>
      </c>
      <c r="Y170" s="23">
        <f t="shared" si="83"/>
        <v>125</v>
      </c>
      <c r="Z170" s="23">
        <f t="shared" si="83"/>
        <v>125</v>
      </c>
    </row>
    <row r="171" spans="1:26" ht="0.75" customHeight="1" x14ac:dyDescent="0.2">
      <c r="A171" s="7" t="s">
        <v>121</v>
      </c>
      <c r="B171" s="9" t="s">
        <v>123</v>
      </c>
      <c r="C171" s="7" t="s">
        <v>137</v>
      </c>
      <c r="K171" s="11">
        <f t="shared" si="63"/>
        <v>0</v>
      </c>
      <c r="L171" s="11">
        <f t="shared" si="64"/>
        <v>0</v>
      </c>
      <c r="M171" s="11">
        <f t="shared" si="65"/>
        <v>0</v>
      </c>
      <c r="N171" s="22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 spans="1:26" ht="10.5" customHeight="1" x14ac:dyDescent="0.2">
      <c r="A172" s="7" t="s">
        <v>121</v>
      </c>
      <c r="B172" s="9" t="s">
        <v>123</v>
      </c>
      <c r="C172" s="7" t="s">
        <v>137</v>
      </c>
      <c r="D172" s="44" t="s">
        <v>169</v>
      </c>
      <c r="E172" s="44"/>
      <c r="F172" s="12" t="s">
        <v>170</v>
      </c>
      <c r="G172" s="11">
        <v>1060.9000000000001</v>
      </c>
      <c r="H172" s="11">
        <v>0</v>
      </c>
      <c r="I172" s="11">
        <v>0</v>
      </c>
      <c r="J172" s="11">
        <v>0</v>
      </c>
      <c r="K172" s="11">
        <f t="shared" si="63"/>
        <v>0</v>
      </c>
      <c r="L172" s="11">
        <f t="shared" si="64"/>
        <v>0</v>
      </c>
      <c r="M172" s="11">
        <f t="shared" si="65"/>
        <v>-1060.9000000000001</v>
      </c>
      <c r="N172" s="22">
        <v>1000</v>
      </c>
      <c r="O172" s="23">
        <f>$N$172/12</f>
        <v>83.333333333333329</v>
      </c>
      <c r="P172" s="23">
        <f t="shared" ref="P172:Z172" si="84">$N$172/12</f>
        <v>83.333333333333329</v>
      </c>
      <c r="Q172" s="23">
        <f t="shared" si="84"/>
        <v>83.333333333333329</v>
      </c>
      <c r="R172" s="23">
        <f t="shared" si="84"/>
        <v>83.333333333333329</v>
      </c>
      <c r="S172" s="23">
        <f t="shared" si="84"/>
        <v>83.333333333333329</v>
      </c>
      <c r="T172" s="23">
        <f t="shared" si="84"/>
        <v>83.333333333333329</v>
      </c>
      <c r="U172" s="23">
        <f t="shared" si="84"/>
        <v>83.333333333333329</v>
      </c>
      <c r="V172" s="23">
        <f t="shared" si="84"/>
        <v>83.333333333333329</v>
      </c>
      <c r="W172" s="23">
        <f t="shared" si="84"/>
        <v>83.333333333333329</v>
      </c>
      <c r="X172" s="23">
        <f t="shared" si="84"/>
        <v>83.333333333333329</v>
      </c>
      <c r="Y172" s="23">
        <f t="shared" si="84"/>
        <v>83.333333333333329</v>
      </c>
      <c r="Z172" s="23">
        <f t="shared" si="84"/>
        <v>83.333333333333329</v>
      </c>
    </row>
    <row r="173" spans="1:26" ht="0.75" customHeight="1" x14ac:dyDescent="0.2">
      <c r="A173" s="7" t="s">
        <v>121</v>
      </c>
      <c r="B173" s="9" t="s">
        <v>123</v>
      </c>
      <c r="C173" s="7" t="s">
        <v>137</v>
      </c>
      <c r="K173" s="11">
        <f t="shared" si="63"/>
        <v>0</v>
      </c>
      <c r="L173" s="11">
        <f t="shared" si="64"/>
        <v>0</v>
      </c>
      <c r="M173" s="11">
        <f t="shared" si="65"/>
        <v>0</v>
      </c>
      <c r="N173" s="22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 spans="1:26" ht="10.5" customHeight="1" x14ac:dyDescent="0.2">
      <c r="A174" s="17" t="s">
        <v>121</v>
      </c>
      <c r="B174" s="18" t="s">
        <v>123</v>
      </c>
      <c r="C174" s="17" t="s">
        <v>137</v>
      </c>
      <c r="D174" s="46" t="s">
        <v>171</v>
      </c>
      <c r="E174" s="46"/>
      <c r="F174" s="19" t="s">
        <v>172</v>
      </c>
      <c r="G174" s="34">
        <v>2312.35</v>
      </c>
      <c r="H174" s="34">
        <v>106441.60000000001</v>
      </c>
      <c r="I174" s="34">
        <v>0</v>
      </c>
      <c r="J174" s="34">
        <v>106441.60000000001</v>
      </c>
      <c r="K174" s="34">
        <f t="shared" si="63"/>
        <v>212883.20000000001</v>
      </c>
      <c r="L174" s="34">
        <f t="shared" si="64"/>
        <v>319324.80000000005</v>
      </c>
      <c r="M174" s="34">
        <f t="shared" si="65"/>
        <v>317012.45000000007</v>
      </c>
      <c r="N174" s="35">
        <v>20000</v>
      </c>
      <c r="O174" s="23">
        <f>$N$174/12</f>
        <v>1666.6666666666667</v>
      </c>
      <c r="P174" s="23">
        <f t="shared" ref="P174:Z174" si="85">$N$174/12</f>
        <v>1666.6666666666667</v>
      </c>
      <c r="Q174" s="23">
        <f t="shared" si="85"/>
        <v>1666.6666666666667</v>
      </c>
      <c r="R174" s="23">
        <f t="shared" si="85"/>
        <v>1666.6666666666667</v>
      </c>
      <c r="S174" s="23">
        <f t="shared" si="85"/>
        <v>1666.6666666666667</v>
      </c>
      <c r="T174" s="23">
        <f t="shared" si="85"/>
        <v>1666.6666666666667</v>
      </c>
      <c r="U174" s="23">
        <f t="shared" si="85"/>
        <v>1666.6666666666667</v>
      </c>
      <c r="V174" s="23">
        <f t="shared" si="85"/>
        <v>1666.6666666666667</v>
      </c>
      <c r="W174" s="23">
        <f t="shared" si="85"/>
        <v>1666.6666666666667</v>
      </c>
      <c r="X174" s="23">
        <f t="shared" si="85"/>
        <v>1666.6666666666667</v>
      </c>
      <c r="Y174" s="23">
        <f t="shared" si="85"/>
        <v>1666.6666666666667</v>
      </c>
      <c r="Z174" s="23">
        <f t="shared" si="85"/>
        <v>1666.6666666666667</v>
      </c>
    </row>
    <row r="175" spans="1:26" ht="0.75" customHeight="1" x14ac:dyDescent="0.2">
      <c r="A175" s="17" t="s">
        <v>121</v>
      </c>
      <c r="B175" s="18" t="s">
        <v>123</v>
      </c>
      <c r="C175" s="17" t="s">
        <v>137</v>
      </c>
      <c r="D175" s="20"/>
      <c r="E175" s="20"/>
      <c r="F175" s="20"/>
      <c r="G175" s="20"/>
      <c r="H175" s="20"/>
      <c r="I175" s="20"/>
      <c r="J175" s="20"/>
      <c r="K175" s="34">
        <f t="shared" si="63"/>
        <v>0</v>
      </c>
      <c r="L175" s="34">
        <f t="shared" si="64"/>
        <v>0</v>
      </c>
      <c r="M175" s="34">
        <f t="shared" si="65"/>
        <v>0</v>
      </c>
      <c r="N175" s="35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</row>
    <row r="176" spans="1:26" ht="10.5" customHeight="1" x14ac:dyDescent="0.2">
      <c r="A176" s="17" t="s">
        <v>121</v>
      </c>
      <c r="B176" s="18" t="s">
        <v>123</v>
      </c>
      <c r="C176" s="17" t="s">
        <v>137</v>
      </c>
      <c r="D176" s="46" t="s">
        <v>173</v>
      </c>
      <c r="E176" s="46"/>
      <c r="F176" s="19" t="s">
        <v>174</v>
      </c>
      <c r="G176" s="34">
        <v>1281.32</v>
      </c>
      <c r="H176" s="34">
        <v>121005.72</v>
      </c>
      <c r="I176" s="34">
        <v>0</v>
      </c>
      <c r="J176" s="34">
        <v>121005.11</v>
      </c>
      <c r="K176" s="34">
        <f t="shared" si="63"/>
        <v>242010.83000000002</v>
      </c>
      <c r="L176" s="34">
        <f t="shared" si="64"/>
        <v>363016.245</v>
      </c>
      <c r="M176" s="34">
        <f t="shared" si="65"/>
        <v>361734.92499999999</v>
      </c>
      <c r="N176" s="35">
        <v>20000</v>
      </c>
      <c r="O176" s="23">
        <f>$N$176/12</f>
        <v>1666.6666666666667</v>
      </c>
      <c r="P176" s="23">
        <f t="shared" ref="P176:Z176" si="86">$N$176/12</f>
        <v>1666.6666666666667</v>
      </c>
      <c r="Q176" s="23">
        <f t="shared" si="86"/>
        <v>1666.6666666666667</v>
      </c>
      <c r="R176" s="23">
        <f t="shared" si="86"/>
        <v>1666.6666666666667</v>
      </c>
      <c r="S176" s="23">
        <f t="shared" si="86"/>
        <v>1666.6666666666667</v>
      </c>
      <c r="T176" s="23">
        <f t="shared" si="86"/>
        <v>1666.6666666666667</v>
      </c>
      <c r="U176" s="23">
        <f t="shared" si="86"/>
        <v>1666.6666666666667</v>
      </c>
      <c r="V176" s="23">
        <f t="shared" si="86"/>
        <v>1666.6666666666667</v>
      </c>
      <c r="W176" s="23">
        <f t="shared" si="86"/>
        <v>1666.6666666666667</v>
      </c>
      <c r="X176" s="23">
        <f t="shared" si="86"/>
        <v>1666.6666666666667</v>
      </c>
      <c r="Y176" s="23">
        <f t="shared" si="86"/>
        <v>1666.6666666666667</v>
      </c>
      <c r="Z176" s="23">
        <f t="shared" si="86"/>
        <v>1666.6666666666667</v>
      </c>
    </row>
    <row r="177" spans="1:26" ht="0.75" customHeight="1" x14ac:dyDescent="0.2">
      <c r="A177" s="17" t="s">
        <v>121</v>
      </c>
      <c r="B177" s="18" t="s">
        <v>123</v>
      </c>
      <c r="C177" s="17" t="s">
        <v>137</v>
      </c>
      <c r="D177" s="20"/>
      <c r="E177" s="20"/>
      <c r="F177" s="20"/>
      <c r="G177" s="20"/>
      <c r="H177" s="20"/>
      <c r="I177" s="20"/>
      <c r="J177" s="20"/>
      <c r="K177" s="34">
        <f t="shared" si="63"/>
        <v>0</v>
      </c>
      <c r="L177" s="34">
        <f t="shared" si="64"/>
        <v>0</v>
      </c>
      <c r="M177" s="34">
        <f t="shared" si="65"/>
        <v>0</v>
      </c>
      <c r="N177" s="35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</row>
    <row r="178" spans="1:26" ht="10.5" customHeight="1" x14ac:dyDescent="0.2">
      <c r="A178" s="17" t="s">
        <v>121</v>
      </c>
      <c r="B178" s="18" t="s">
        <v>123</v>
      </c>
      <c r="C178" s="17" t="s">
        <v>137</v>
      </c>
      <c r="D178" s="46" t="s">
        <v>175</v>
      </c>
      <c r="E178" s="46"/>
      <c r="F178" s="19" t="s">
        <v>176</v>
      </c>
      <c r="G178" s="34">
        <v>1281.32</v>
      </c>
      <c r="H178" s="34">
        <v>0</v>
      </c>
      <c r="I178" s="34">
        <v>0</v>
      </c>
      <c r="J178" s="34">
        <v>0</v>
      </c>
      <c r="K178" s="34">
        <f t="shared" si="63"/>
        <v>0</v>
      </c>
      <c r="L178" s="34">
        <f t="shared" si="64"/>
        <v>0</v>
      </c>
      <c r="M178" s="34">
        <f t="shared" si="65"/>
        <v>-1281.32</v>
      </c>
      <c r="N178" s="35">
        <v>10000</v>
      </c>
      <c r="O178" s="23">
        <f>$N$178/12</f>
        <v>833.33333333333337</v>
      </c>
      <c r="P178" s="23">
        <f t="shared" ref="P178:Z178" si="87">$N$178/12</f>
        <v>833.33333333333337</v>
      </c>
      <c r="Q178" s="23">
        <f t="shared" si="87"/>
        <v>833.33333333333337</v>
      </c>
      <c r="R178" s="23">
        <f t="shared" si="87"/>
        <v>833.33333333333337</v>
      </c>
      <c r="S178" s="23">
        <f t="shared" si="87"/>
        <v>833.33333333333337</v>
      </c>
      <c r="T178" s="23">
        <f t="shared" si="87"/>
        <v>833.33333333333337</v>
      </c>
      <c r="U178" s="23">
        <f t="shared" si="87"/>
        <v>833.33333333333337</v>
      </c>
      <c r="V178" s="23">
        <f t="shared" si="87"/>
        <v>833.33333333333337</v>
      </c>
      <c r="W178" s="23">
        <f t="shared" si="87"/>
        <v>833.33333333333337</v>
      </c>
      <c r="X178" s="23">
        <f t="shared" si="87"/>
        <v>833.33333333333337</v>
      </c>
      <c r="Y178" s="23">
        <f t="shared" si="87"/>
        <v>833.33333333333337</v>
      </c>
      <c r="Z178" s="23">
        <f t="shared" si="87"/>
        <v>833.33333333333337</v>
      </c>
    </row>
    <row r="179" spans="1:26" ht="0.75" customHeight="1" x14ac:dyDescent="0.2">
      <c r="A179" s="17" t="s">
        <v>121</v>
      </c>
      <c r="B179" s="18" t="s">
        <v>123</v>
      </c>
      <c r="C179" s="17" t="s">
        <v>137</v>
      </c>
      <c r="D179" s="20"/>
      <c r="E179" s="20"/>
      <c r="F179" s="20"/>
      <c r="G179" s="20"/>
      <c r="H179" s="20"/>
      <c r="I179" s="20"/>
      <c r="J179" s="20"/>
      <c r="K179" s="34">
        <f t="shared" si="63"/>
        <v>0</v>
      </c>
      <c r="L179" s="34">
        <f t="shared" si="64"/>
        <v>0</v>
      </c>
      <c r="M179" s="34">
        <f t="shared" si="65"/>
        <v>0</v>
      </c>
      <c r="N179" s="35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</row>
    <row r="180" spans="1:26" ht="10.5" customHeight="1" x14ac:dyDescent="0.2">
      <c r="A180" s="17" t="s">
        <v>121</v>
      </c>
      <c r="B180" s="18" t="s">
        <v>123</v>
      </c>
      <c r="C180" s="17" t="s">
        <v>137</v>
      </c>
      <c r="D180" s="46" t="s">
        <v>177</v>
      </c>
      <c r="E180" s="46"/>
      <c r="F180" s="19" t="s">
        <v>178</v>
      </c>
      <c r="G180" s="34">
        <v>1060.9000000000001</v>
      </c>
      <c r="H180" s="34">
        <v>0</v>
      </c>
      <c r="I180" s="34">
        <v>0</v>
      </c>
      <c r="J180" s="34">
        <v>0</v>
      </c>
      <c r="K180" s="34">
        <f t="shared" si="63"/>
        <v>0</v>
      </c>
      <c r="L180" s="34">
        <f t="shared" si="64"/>
        <v>0</v>
      </c>
      <c r="M180" s="34">
        <f t="shared" si="65"/>
        <v>-1060.9000000000001</v>
      </c>
      <c r="N180" s="35">
        <v>500</v>
      </c>
      <c r="O180" s="23">
        <f>$N$180/12</f>
        <v>41.666666666666664</v>
      </c>
      <c r="P180" s="23">
        <f t="shared" ref="P180:Z180" si="88">$N$180/12</f>
        <v>41.666666666666664</v>
      </c>
      <c r="Q180" s="23">
        <f t="shared" si="88"/>
        <v>41.666666666666664</v>
      </c>
      <c r="R180" s="23">
        <f t="shared" si="88"/>
        <v>41.666666666666664</v>
      </c>
      <c r="S180" s="23">
        <f t="shared" si="88"/>
        <v>41.666666666666664</v>
      </c>
      <c r="T180" s="23">
        <f t="shared" si="88"/>
        <v>41.666666666666664</v>
      </c>
      <c r="U180" s="23">
        <f t="shared" si="88"/>
        <v>41.666666666666664</v>
      </c>
      <c r="V180" s="23">
        <f t="shared" si="88"/>
        <v>41.666666666666664</v>
      </c>
      <c r="W180" s="23">
        <f t="shared" si="88"/>
        <v>41.666666666666664</v>
      </c>
      <c r="X180" s="23">
        <f t="shared" si="88"/>
        <v>41.666666666666664</v>
      </c>
      <c r="Y180" s="23">
        <f t="shared" si="88"/>
        <v>41.666666666666664</v>
      </c>
      <c r="Z180" s="23">
        <f t="shared" si="88"/>
        <v>41.666666666666664</v>
      </c>
    </row>
    <row r="181" spans="1:26" ht="0.75" customHeight="1" x14ac:dyDescent="0.2">
      <c r="A181" s="17" t="s">
        <v>121</v>
      </c>
      <c r="B181" s="18" t="s">
        <v>123</v>
      </c>
      <c r="C181" s="17" t="s">
        <v>137</v>
      </c>
      <c r="D181" s="20"/>
      <c r="E181" s="20"/>
      <c r="F181" s="20"/>
      <c r="G181" s="20"/>
      <c r="H181" s="20"/>
      <c r="I181" s="20"/>
      <c r="J181" s="20"/>
      <c r="K181" s="34">
        <f t="shared" si="63"/>
        <v>0</v>
      </c>
      <c r="L181" s="34">
        <f t="shared" si="64"/>
        <v>0</v>
      </c>
      <c r="M181" s="34">
        <f t="shared" si="65"/>
        <v>0</v>
      </c>
      <c r="N181" s="35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 spans="1:26" ht="10.5" customHeight="1" x14ac:dyDescent="0.2">
      <c r="A182" s="17" t="s">
        <v>121</v>
      </c>
      <c r="B182" s="18" t="s">
        <v>123</v>
      </c>
      <c r="C182" s="17" t="s">
        <v>137</v>
      </c>
      <c r="D182" s="46" t="s">
        <v>179</v>
      </c>
      <c r="E182" s="46"/>
      <c r="F182" s="19" t="s">
        <v>180</v>
      </c>
      <c r="G182" s="34">
        <v>30320.11</v>
      </c>
      <c r="H182" s="34">
        <v>342915.36</v>
      </c>
      <c r="I182" s="34">
        <v>0</v>
      </c>
      <c r="J182" s="34">
        <v>342915.36</v>
      </c>
      <c r="K182" s="34">
        <f t="shared" si="63"/>
        <v>685830.72</v>
      </c>
      <c r="L182" s="34">
        <f t="shared" si="64"/>
        <v>1028746.08</v>
      </c>
      <c r="M182" s="34">
        <f t="shared" si="65"/>
        <v>998425.97</v>
      </c>
      <c r="N182" s="35">
        <v>40000</v>
      </c>
      <c r="O182" s="23">
        <f>$N$182/12</f>
        <v>3333.3333333333335</v>
      </c>
      <c r="P182" s="23">
        <f t="shared" ref="P182:Z182" si="89">$N$182/12</f>
        <v>3333.3333333333335</v>
      </c>
      <c r="Q182" s="23">
        <f t="shared" si="89"/>
        <v>3333.3333333333335</v>
      </c>
      <c r="R182" s="23">
        <f t="shared" si="89"/>
        <v>3333.3333333333335</v>
      </c>
      <c r="S182" s="23">
        <f t="shared" si="89"/>
        <v>3333.3333333333335</v>
      </c>
      <c r="T182" s="23">
        <f t="shared" si="89"/>
        <v>3333.3333333333335</v>
      </c>
      <c r="U182" s="23">
        <f t="shared" si="89"/>
        <v>3333.3333333333335</v>
      </c>
      <c r="V182" s="23">
        <f t="shared" si="89"/>
        <v>3333.3333333333335</v>
      </c>
      <c r="W182" s="23">
        <f t="shared" si="89"/>
        <v>3333.3333333333335</v>
      </c>
      <c r="X182" s="23">
        <f t="shared" si="89"/>
        <v>3333.3333333333335</v>
      </c>
      <c r="Y182" s="23">
        <f t="shared" si="89"/>
        <v>3333.3333333333335</v>
      </c>
      <c r="Z182" s="23">
        <f t="shared" si="89"/>
        <v>3333.3333333333335</v>
      </c>
    </row>
    <row r="183" spans="1:26" ht="0.75" customHeight="1" x14ac:dyDescent="0.2">
      <c r="A183" s="17" t="s">
        <v>121</v>
      </c>
      <c r="B183" s="18" t="s">
        <v>123</v>
      </c>
      <c r="C183" s="17" t="s">
        <v>137</v>
      </c>
      <c r="D183" s="20"/>
      <c r="E183" s="20"/>
      <c r="F183" s="20"/>
      <c r="G183" s="20"/>
      <c r="H183" s="20"/>
      <c r="I183" s="20"/>
      <c r="J183" s="20"/>
      <c r="K183" s="34">
        <f t="shared" si="63"/>
        <v>0</v>
      </c>
      <c r="L183" s="34">
        <f t="shared" si="64"/>
        <v>0</v>
      </c>
      <c r="M183" s="34">
        <f t="shared" si="65"/>
        <v>0</v>
      </c>
      <c r="N183" s="35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 spans="1:26" ht="10.5" customHeight="1" x14ac:dyDescent="0.2">
      <c r="A184" s="17" t="s">
        <v>121</v>
      </c>
      <c r="B184" s="18" t="s">
        <v>123</v>
      </c>
      <c r="C184" s="17" t="s">
        <v>137</v>
      </c>
      <c r="D184" s="46" t="s">
        <v>181</v>
      </c>
      <c r="E184" s="46"/>
      <c r="F184" s="19" t="s">
        <v>182</v>
      </c>
      <c r="G184" s="34">
        <v>424.36</v>
      </c>
      <c r="H184" s="34">
        <v>0</v>
      </c>
      <c r="I184" s="34">
        <v>0</v>
      </c>
      <c r="J184" s="34">
        <v>0</v>
      </c>
      <c r="K184" s="34">
        <f t="shared" si="63"/>
        <v>0</v>
      </c>
      <c r="L184" s="34">
        <f t="shared" si="64"/>
        <v>0</v>
      </c>
      <c r="M184" s="34">
        <f t="shared" si="65"/>
        <v>-424.36</v>
      </c>
      <c r="N184" s="35">
        <v>500</v>
      </c>
      <c r="O184" s="23">
        <f>$N$184/12</f>
        <v>41.666666666666664</v>
      </c>
      <c r="P184" s="23">
        <f t="shared" ref="P184:Z184" si="90">$N$184/12</f>
        <v>41.666666666666664</v>
      </c>
      <c r="Q184" s="23">
        <f t="shared" si="90"/>
        <v>41.666666666666664</v>
      </c>
      <c r="R184" s="23">
        <f t="shared" si="90"/>
        <v>41.666666666666664</v>
      </c>
      <c r="S184" s="23">
        <f t="shared" si="90"/>
        <v>41.666666666666664</v>
      </c>
      <c r="T184" s="23">
        <f t="shared" si="90"/>
        <v>41.666666666666664</v>
      </c>
      <c r="U184" s="23">
        <f t="shared" si="90"/>
        <v>41.666666666666664</v>
      </c>
      <c r="V184" s="23">
        <f t="shared" si="90"/>
        <v>41.666666666666664</v>
      </c>
      <c r="W184" s="23">
        <f t="shared" si="90"/>
        <v>41.666666666666664</v>
      </c>
      <c r="X184" s="23">
        <f t="shared" si="90"/>
        <v>41.666666666666664</v>
      </c>
      <c r="Y184" s="23">
        <f t="shared" si="90"/>
        <v>41.666666666666664</v>
      </c>
      <c r="Z184" s="23">
        <f t="shared" si="90"/>
        <v>41.666666666666664</v>
      </c>
    </row>
    <row r="185" spans="1:26" ht="0.75" customHeight="1" x14ac:dyDescent="0.2">
      <c r="A185" s="17" t="s">
        <v>121</v>
      </c>
      <c r="B185" s="18" t="s">
        <v>123</v>
      </c>
      <c r="C185" s="17" t="s">
        <v>137</v>
      </c>
      <c r="D185" s="20"/>
      <c r="E185" s="20"/>
      <c r="F185" s="20"/>
      <c r="G185" s="20"/>
      <c r="H185" s="20"/>
      <c r="I185" s="20"/>
      <c r="J185" s="20"/>
      <c r="K185" s="34">
        <f t="shared" si="63"/>
        <v>0</v>
      </c>
      <c r="L185" s="34">
        <f t="shared" si="64"/>
        <v>0</v>
      </c>
      <c r="M185" s="34">
        <f t="shared" si="65"/>
        <v>0</v>
      </c>
      <c r="N185" s="35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</row>
    <row r="186" spans="1:26" ht="10.5" customHeight="1" x14ac:dyDescent="0.2">
      <c r="A186" s="17" t="s">
        <v>121</v>
      </c>
      <c r="B186" s="18" t="s">
        <v>123</v>
      </c>
      <c r="C186" s="17" t="s">
        <v>137</v>
      </c>
      <c r="D186" s="46" t="s">
        <v>183</v>
      </c>
      <c r="E186" s="46"/>
      <c r="F186" s="19" t="s">
        <v>184</v>
      </c>
      <c r="G186" s="34">
        <v>424.36</v>
      </c>
      <c r="H186" s="34">
        <v>0</v>
      </c>
      <c r="I186" s="34">
        <v>0</v>
      </c>
      <c r="J186" s="34">
        <v>0</v>
      </c>
      <c r="K186" s="34">
        <f t="shared" si="63"/>
        <v>0</v>
      </c>
      <c r="L186" s="34">
        <f t="shared" si="64"/>
        <v>0</v>
      </c>
      <c r="M186" s="34">
        <f t="shared" si="65"/>
        <v>-424.36</v>
      </c>
      <c r="N186" s="35">
        <v>500</v>
      </c>
      <c r="O186" s="23">
        <f>$N$186/12</f>
        <v>41.666666666666664</v>
      </c>
      <c r="P186" s="23">
        <f t="shared" ref="P186:Z186" si="91">$N$186/12</f>
        <v>41.666666666666664</v>
      </c>
      <c r="Q186" s="23">
        <f t="shared" si="91"/>
        <v>41.666666666666664</v>
      </c>
      <c r="R186" s="23">
        <f t="shared" si="91"/>
        <v>41.666666666666664</v>
      </c>
      <c r="S186" s="23">
        <f t="shared" si="91"/>
        <v>41.666666666666664</v>
      </c>
      <c r="T186" s="23">
        <f t="shared" si="91"/>
        <v>41.666666666666664</v>
      </c>
      <c r="U186" s="23">
        <f t="shared" si="91"/>
        <v>41.666666666666664</v>
      </c>
      <c r="V186" s="23">
        <f t="shared" si="91"/>
        <v>41.666666666666664</v>
      </c>
      <c r="W186" s="23">
        <f t="shared" si="91"/>
        <v>41.666666666666664</v>
      </c>
      <c r="X186" s="23">
        <f t="shared" si="91"/>
        <v>41.666666666666664</v>
      </c>
      <c r="Y186" s="23">
        <f t="shared" si="91"/>
        <v>41.666666666666664</v>
      </c>
      <c r="Z186" s="23">
        <f t="shared" si="91"/>
        <v>41.666666666666664</v>
      </c>
    </row>
    <row r="187" spans="1:26" ht="0.75" customHeight="1" x14ac:dyDescent="0.2">
      <c r="A187" s="17" t="s">
        <v>121</v>
      </c>
      <c r="B187" s="18" t="s">
        <v>123</v>
      </c>
      <c r="C187" s="17" t="s">
        <v>137</v>
      </c>
      <c r="D187" s="20"/>
      <c r="E187" s="20"/>
      <c r="F187" s="20"/>
      <c r="G187" s="20"/>
      <c r="H187" s="20"/>
      <c r="I187" s="20"/>
      <c r="J187" s="20"/>
      <c r="K187" s="34">
        <f t="shared" si="63"/>
        <v>0</v>
      </c>
      <c r="L187" s="34">
        <f t="shared" si="64"/>
        <v>0</v>
      </c>
      <c r="M187" s="34">
        <f t="shared" si="65"/>
        <v>0</v>
      </c>
      <c r="N187" s="35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</row>
    <row r="188" spans="1:26" ht="10.5" customHeight="1" x14ac:dyDescent="0.2">
      <c r="A188" s="17" t="s">
        <v>121</v>
      </c>
      <c r="B188" s="18" t="s">
        <v>123</v>
      </c>
      <c r="C188" s="17" t="s">
        <v>137</v>
      </c>
      <c r="D188" s="46" t="s">
        <v>185</v>
      </c>
      <c r="E188" s="46"/>
      <c r="F188" s="21" t="s">
        <v>186</v>
      </c>
      <c r="G188" s="34">
        <v>3439.17</v>
      </c>
      <c r="H188" s="34">
        <v>0</v>
      </c>
      <c r="I188" s="34">
        <v>0</v>
      </c>
      <c r="J188" s="34">
        <v>0</v>
      </c>
      <c r="K188" s="34">
        <f t="shared" si="63"/>
        <v>0</v>
      </c>
      <c r="L188" s="34">
        <f t="shared" si="64"/>
        <v>0</v>
      </c>
      <c r="M188" s="34">
        <f t="shared" si="65"/>
        <v>-3439.17</v>
      </c>
      <c r="N188" s="35">
        <v>1000</v>
      </c>
      <c r="O188" s="23">
        <f>$N$188/12</f>
        <v>83.333333333333329</v>
      </c>
      <c r="P188" s="23">
        <f t="shared" ref="P188:Z188" si="92">$N$188/12</f>
        <v>83.333333333333329</v>
      </c>
      <c r="Q188" s="23">
        <f t="shared" si="92"/>
        <v>83.333333333333329</v>
      </c>
      <c r="R188" s="23">
        <f t="shared" si="92"/>
        <v>83.333333333333329</v>
      </c>
      <c r="S188" s="23">
        <f t="shared" si="92"/>
        <v>83.333333333333329</v>
      </c>
      <c r="T188" s="23">
        <f t="shared" si="92"/>
        <v>83.333333333333329</v>
      </c>
      <c r="U188" s="23">
        <f t="shared" si="92"/>
        <v>83.333333333333329</v>
      </c>
      <c r="V188" s="23">
        <f t="shared" si="92"/>
        <v>83.333333333333329</v>
      </c>
      <c r="W188" s="23">
        <f t="shared" si="92"/>
        <v>83.333333333333329</v>
      </c>
      <c r="X188" s="23">
        <f t="shared" si="92"/>
        <v>83.333333333333329</v>
      </c>
      <c r="Y188" s="23">
        <f t="shared" si="92"/>
        <v>83.333333333333329</v>
      </c>
      <c r="Z188" s="23">
        <f t="shared" si="92"/>
        <v>83.333333333333329</v>
      </c>
    </row>
    <row r="189" spans="1:26" ht="0.75" customHeight="1" x14ac:dyDescent="0.2">
      <c r="A189" s="17" t="s">
        <v>121</v>
      </c>
      <c r="B189" s="18" t="s">
        <v>123</v>
      </c>
      <c r="C189" s="17" t="s">
        <v>137</v>
      </c>
      <c r="D189" s="20"/>
      <c r="E189" s="20"/>
      <c r="F189" s="20"/>
      <c r="G189" s="20"/>
      <c r="H189" s="20"/>
      <c r="I189" s="20"/>
      <c r="J189" s="20"/>
      <c r="K189" s="34">
        <f t="shared" si="63"/>
        <v>0</v>
      </c>
      <c r="L189" s="34">
        <f t="shared" si="64"/>
        <v>0</v>
      </c>
      <c r="M189" s="34">
        <f t="shared" si="65"/>
        <v>0</v>
      </c>
      <c r="N189" s="35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</row>
    <row r="190" spans="1:26" ht="10.5" customHeight="1" x14ac:dyDescent="0.2">
      <c r="A190" s="17" t="s">
        <v>121</v>
      </c>
      <c r="B190" s="18" t="s">
        <v>123</v>
      </c>
      <c r="C190" s="17" t="s">
        <v>137</v>
      </c>
      <c r="D190" s="46" t="s">
        <v>187</v>
      </c>
      <c r="E190" s="46"/>
      <c r="F190" s="19" t="s">
        <v>188</v>
      </c>
      <c r="G190" s="34">
        <v>3036.03</v>
      </c>
      <c r="H190" s="34">
        <v>354.96</v>
      </c>
      <c r="I190" s="34">
        <v>0</v>
      </c>
      <c r="J190" s="34">
        <v>354.96</v>
      </c>
      <c r="K190" s="34">
        <f t="shared" si="63"/>
        <v>709.92</v>
      </c>
      <c r="L190" s="34">
        <f t="shared" si="64"/>
        <v>1064.8799999999999</v>
      </c>
      <c r="M190" s="34">
        <f t="shared" si="65"/>
        <v>-1971.1500000000003</v>
      </c>
      <c r="N190" s="35">
        <v>1000</v>
      </c>
      <c r="O190" s="23">
        <f>$N$190/12</f>
        <v>83.333333333333329</v>
      </c>
      <c r="P190" s="23">
        <f t="shared" ref="P190:Z190" si="93">$N$190/12</f>
        <v>83.333333333333329</v>
      </c>
      <c r="Q190" s="23">
        <f t="shared" si="93"/>
        <v>83.333333333333329</v>
      </c>
      <c r="R190" s="23">
        <f t="shared" si="93"/>
        <v>83.333333333333329</v>
      </c>
      <c r="S190" s="23">
        <f t="shared" si="93"/>
        <v>83.333333333333329</v>
      </c>
      <c r="T190" s="23">
        <f t="shared" si="93"/>
        <v>83.333333333333329</v>
      </c>
      <c r="U190" s="23">
        <f t="shared" si="93"/>
        <v>83.333333333333329</v>
      </c>
      <c r="V190" s="23">
        <f t="shared" si="93"/>
        <v>83.333333333333329</v>
      </c>
      <c r="W190" s="23">
        <f t="shared" si="93"/>
        <v>83.333333333333329</v>
      </c>
      <c r="X190" s="23">
        <f t="shared" si="93"/>
        <v>83.333333333333329</v>
      </c>
      <c r="Y190" s="23">
        <f t="shared" si="93"/>
        <v>83.333333333333329</v>
      </c>
      <c r="Z190" s="23">
        <f t="shared" si="93"/>
        <v>83.333333333333329</v>
      </c>
    </row>
    <row r="191" spans="1:26" ht="0.75" customHeight="1" x14ac:dyDescent="0.2">
      <c r="A191" s="7" t="s">
        <v>121</v>
      </c>
      <c r="B191" s="9" t="s">
        <v>123</v>
      </c>
      <c r="C191" s="7" t="s">
        <v>137</v>
      </c>
      <c r="K191" s="11">
        <f t="shared" si="63"/>
        <v>0</v>
      </c>
      <c r="L191" s="11">
        <f t="shared" si="64"/>
        <v>0</v>
      </c>
      <c r="M191" s="11">
        <f t="shared" si="65"/>
        <v>0</v>
      </c>
      <c r="N191" s="22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</row>
    <row r="192" spans="1:26" ht="10.5" customHeight="1" x14ac:dyDescent="0.2">
      <c r="A192" s="7" t="s">
        <v>121</v>
      </c>
      <c r="B192" s="9" t="s">
        <v>123</v>
      </c>
      <c r="C192" s="7" t="s">
        <v>137</v>
      </c>
      <c r="D192" s="44" t="s">
        <v>189</v>
      </c>
      <c r="E192" s="44"/>
      <c r="F192" s="10" t="s">
        <v>190</v>
      </c>
      <c r="G192" s="11">
        <v>530.45000000000005</v>
      </c>
      <c r="H192" s="11">
        <v>0</v>
      </c>
      <c r="I192" s="11">
        <v>0</v>
      </c>
      <c r="J192" s="11">
        <v>0</v>
      </c>
      <c r="K192" s="11">
        <f t="shared" si="63"/>
        <v>0</v>
      </c>
      <c r="L192" s="11">
        <f t="shared" si="64"/>
        <v>0</v>
      </c>
      <c r="M192" s="11">
        <f t="shared" si="65"/>
        <v>-530.45000000000005</v>
      </c>
      <c r="N192" s="22">
        <v>500</v>
      </c>
      <c r="O192" s="23">
        <f>$N$192/12</f>
        <v>41.666666666666664</v>
      </c>
      <c r="P192" s="23">
        <f t="shared" ref="P192:Z192" si="94">$N$192/12</f>
        <v>41.666666666666664</v>
      </c>
      <c r="Q192" s="23">
        <f t="shared" si="94"/>
        <v>41.666666666666664</v>
      </c>
      <c r="R192" s="23">
        <f t="shared" si="94"/>
        <v>41.666666666666664</v>
      </c>
      <c r="S192" s="23">
        <f t="shared" si="94"/>
        <v>41.666666666666664</v>
      </c>
      <c r="T192" s="23">
        <f t="shared" si="94"/>
        <v>41.666666666666664</v>
      </c>
      <c r="U192" s="23">
        <f t="shared" si="94"/>
        <v>41.666666666666664</v>
      </c>
      <c r="V192" s="23">
        <f t="shared" si="94"/>
        <v>41.666666666666664</v>
      </c>
      <c r="W192" s="23">
        <f t="shared" si="94"/>
        <v>41.666666666666664</v>
      </c>
      <c r="X192" s="23">
        <f t="shared" si="94"/>
        <v>41.666666666666664</v>
      </c>
      <c r="Y192" s="23">
        <f t="shared" si="94"/>
        <v>41.666666666666664</v>
      </c>
      <c r="Z192" s="23">
        <f t="shared" si="94"/>
        <v>41.666666666666664</v>
      </c>
    </row>
    <row r="193" spans="1:26" ht="0.75" customHeight="1" x14ac:dyDescent="0.2">
      <c r="A193" s="7" t="s">
        <v>121</v>
      </c>
      <c r="B193" s="9" t="s">
        <v>123</v>
      </c>
      <c r="C193" s="7" t="s">
        <v>137</v>
      </c>
      <c r="K193" s="11">
        <f t="shared" si="63"/>
        <v>0</v>
      </c>
      <c r="L193" s="11">
        <f t="shared" si="64"/>
        <v>0</v>
      </c>
      <c r="M193" s="11">
        <f t="shared" si="65"/>
        <v>0</v>
      </c>
      <c r="N193" s="22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</row>
    <row r="194" spans="1:26" ht="10.5" customHeight="1" x14ac:dyDescent="0.2">
      <c r="A194" s="7" t="s">
        <v>121</v>
      </c>
      <c r="B194" s="9" t="s">
        <v>123</v>
      </c>
      <c r="C194" s="7" t="s">
        <v>137</v>
      </c>
      <c r="D194" s="44" t="s">
        <v>191</v>
      </c>
      <c r="E194" s="44"/>
      <c r="F194" s="10" t="s">
        <v>192</v>
      </c>
      <c r="G194" s="11">
        <v>530.45000000000005</v>
      </c>
      <c r="H194" s="11">
        <v>66104.69</v>
      </c>
      <c r="I194" s="11">
        <v>0</v>
      </c>
      <c r="J194" s="11">
        <v>66104.69</v>
      </c>
      <c r="K194" s="11">
        <f t="shared" si="63"/>
        <v>132209.38</v>
      </c>
      <c r="L194" s="11">
        <f t="shared" si="64"/>
        <v>198314.07</v>
      </c>
      <c r="M194" s="11">
        <f t="shared" si="65"/>
        <v>197783.62</v>
      </c>
      <c r="N194" s="22">
        <v>5000</v>
      </c>
      <c r="O194" s="23">
        <f>$N$194/12</f>
        <v>416.66666666666669</v>
      </c>
      <c r="P194" s="23">
        <f t="shared" ref="P194:Z194" si="95">$N$194/12</f>
        <v>416.66666666666669</v>
      </c>
      <c r="Q194" s="23">
        <f t="shared" si="95"/>
        <v>416.66666666666669</v>
      </c>
      <c r="R194" s="23">
        <f t="shared" si="95"/>
        <v>416.66666666666669</v>
      </c>
      <c r="S194" s="23">
        <f t="shared" si="95"/>
        <v>416.66666666666669</v>
      </c>
      <c r="T194" s="23">
        <f t="shared" si="95"/>
        <v>416.66666666666669</v>
      </c>
      <c r="U194" s="23">
        <f t="shared" si="95"/>
        <v>416.66666666666669</v>
      </c>
      <c r="V194" s="23">
        <f t="shared" si="95"/>
        <v>416.66666666666669</v>
      </c>
      <c r="W194" s="23">
        <f t="shared" si="95"/>
        <v>416.66666666666669</v>
      </c>
      <c r="X194" s="23">
        <f t="shared" si="95"/>
        <v>416.66666666666669</v>
      </c>
      <c r="Y194" s="23">
        <f t="shared" si="95"/>
        <v>416.66666666666669</v>
      </c>
      <c r="Z194" s="23">
        <f t="shared" si="95"/>
        <v>416.66666666666669</v>
      </c>
    </row>
    <row r="195" spans="1:26" ht="0.75" customHeight="1" x14ac:dyDescent="0.2">
      <c r="A195" s="7" t="s">
        <v>121</v>
      </c>
      <c r="B195" s="9" t="s">
        <v>123</v>
      </c>
      <c r="C195" s="7" t="s">
        <v>137</v>
      </c>
      <c r="K195" s="11">
        <f t="shared" si="63"/>
        <v>0</v>
      </c>
      <c r="L195" s="11">
        <f t="shared" si="64"/>
        <v>0</v>
      </c>
      <c r="M195" s="11">
        <f t="shared" si="65"/>
        <v>0</v>
      </c>
      <c r="N195" s="22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</row>
    <row r="196" spans="1:26" ht="10.5" customHeight="1" x14ac:dyDescent="0.2">
      <c r="A196" s="7" t="s">
        <v>121</v>
      </c>
      <c r="B196" s="9" t="s">
        <v>123</v>
      </c>
      <c r="C196" s="7" t="s">
        <v>137</v>
      </c>
      <c r="D196" s="44" t="s">
        <v>193</v>
      </c>
      <c r="E196" s="44"/>
      <c r="F196" s="12" t="s">
        <v>194</v>
      </c>
      <c r="G196" s="11">
        <v>4984.17</v>
      </c>
      <c r="H196" s="11">
        <v>0</v>
      </c>
      <c r="I196" s="11">
        <v>0</v>
      </c>
      <c r="J196" s="11">
        <v>0</v>
      </c>
      <c r="K196" s="11">
        <f t="shared" si="63"/>
        <v>0</v>
      </c>
      <c r="L196" s="11">
        <f t="shared" si="64"/>
        <v>0</v>
      </c>
      <c r="M196" s="11">
        <f t="shared" si="65"/>
        <v>-4984.17</v>
      </c>
      <c r="N196" s="22">
        <v>1000</v>
      </c>
      <c r="O196" s="23">
        <f>$N$196/12</f>
        <v>83.333333333333329</v>
      </c>
      <c r="P196" s="23">
        <f t="shared" ref="P196:Z196" si="96">$N$196/12</f>
        <v>83.333333333333329</v>
      </c>
      <c r="Q196" s="23">
        <f t="shared" si="96"/>
        <v>83.333333333333329</v>
      </c>
      <c r="R196" s="23">
        <f t="shared" si="96"/>
        <v>83.333333333333329</v>
      </c>
      <c r="S196" s="23">
        <f t="shared" si="96"/>
        <v>83.333333333333329</v>
      </c>
      <c r="T196" s="23">
        <f t="shared" si="96"/>
        <v>83.333333333333329</v>
      </c>
      <c r="U196" s="23">
        <f t="shared" si="96"/>
        <v>83.333333333333329</v>
      </c>
      <c r="V196" s="23">
        <f t="shared" si="96"/>
        <v>83.333333333333329</v>
      </c>
      <c r="W196" s="23">
        <f t="shared" si="96"/>
        <v>83.333333333333329</v>
      </c>
      <c r="X196" s="23">
        <f t="shared" si="96"/>
        <v>83.333333333333329</v>
      </c>
      <c r="Y196" s="23">
        <f t="shared" si="96"/>
        <v>83.333333333333329</v>
      </c>
      <c r="Z196" s="23">
        <f t="shared" si="96"/>
        <v>83.333333333333329</v>
      </c>
    </row>
    <row r="197" spans="1:26" ht="0.75" customHeight="1" x14ac:dyDescent="0.2">
      <c r="A197" s="7" t="s">
        <v>121</v>
      </c>
      <c r="B197" s="9" t="s">
        <v>123</v>
      </c>
      <c r="C197" s="7" t="s">
        <v>137</v>
      </c>
      <c r="K197" s="11">
        <f t="shared" si="63"/>
        <v>0</v>
      </c>
      <c r="L197" s="11">
        <f t="shared" si="64"/>
        <v>0</v>
      </c>
      <c r="M197" s="11">
        <f t="shared" si="65"/>
        <v>0</v>
      </c>
      <c r="N197" s="22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</row>
    <row r="198" spans="1:26" ht="10.5" customHeight="1" x14ac:dyDescent="0.2">
      <c r="A198" s="7" t="s">
        <v>121</v>
      </c>
      <c r="B198" s="9" t="s">
        <v>123</v>
      </c>
      <c r="C198" s="7" t="s">
        <v>137</v>
      </c>
      <c r="D198" s="44" t="s">
        <v>195</v>
      </c>
      <c r="E198" s="44"/>
      <c r="F198" s="10" t="s">
        <v>196</v>
      </c>
      <c r="G198" s="11">
        <v>1334.88</v>
      </c>
      <c r="H198" s="11">
        <v>0</v>
      </c>
      <c r="I198" s="11">
        <v>0</v>
      </c>
      <c r="J198" s="11">
        <v>0</v>
      </c>
      <c r="K198" s="11">
        <f t="shared" ref="K198:K262" si="97">SUM(H198:J198)</f>
        <v>0</v>
      </c>
      <c r="L198" s="11">
        <f t="shared" ref="L198:L262" si="98">K198/8*12</f>
        <v>0</v>
      </c>
      <c r="M198" s="11">
        <f t="shared" ref="M198:M262" si="99">L198-G198</f>
        <v>-1334.88</v>
      </c>
      <c r="N198" s="22">
        <v>1000</v>
      </c>
      <c r="O198" s="23">
        <f>$N$198/12</f>
        <v>83.333333333333329</v>
      </c>
      <c r="P198" s="23">
        <f t="shared" ref="P198:Z198" si="100">$N$198/12</f>
        <v>83.333333333333329</v>
      </c>
      <c r="Q198" s="23">
        <f t="shared" si="100"/>
        <v>83.333333333333329</v>
      </c>
      <c r="R198" s="23">
        <f t="shared" si="100"/>
        <v>83.333333333333329</v>
      </c>
      <c r="S198" s="23">
        <f t="shared" si="100"/>
        <v>83.333333333333329</v>
      </c>
      <c r="T198" s="23">
        <f t="shared" si="100"/>
        <v>83.333333333333329</v>
      </c>
      <c r="U198" s="23">
        <f t="shared" si="100"/>
        <v>83.333333333333329</v>
      </c>
      <c r="V198" s="23">
        <f t="shared" si="100"/>
        <v>83.333333333333329</v>
      </c>
      <c r="W198" s="23">
        <f t="shared" si="100"/>
        <v>83.333333333333329</v>
      </c>
      <c r="X198" s="23">
        <f t="shared" si="100"/>
        <v>83.333333333333329</v>
      </c>
      <c r="Y198" s="23">
        <f t="shared" si="100"/>
        <v>83.333333333333329</v>
      </c>
      <c r="Z198" s="23">
        <f t="shared" si="100"/>
        <v>83.333333333333329</v>
      </c>
    </row>
    <row r="199" spans="1:26" ht="0.75" customHeight="1" x14ac:dyDescent="0.2">
      <c r="A199" s="7" t="s">
        <v>121</v>
      </c>
      <c r="B199" s="9" t="s">
        <v>123</v>
      </c>
      <c r="C199" s="7" t="s">
        <v>137</v>
      </c>
      <c r="K199" s="11">
        <f t="shared" si="97"/>
        <v>0</v>
      </c>
      <c r="L199" s="11">
        <f t="shared" si="98"/>
        <v>0</v>
      </c>
      <c r="M199" s="11">
        <f t="shared" si="99"/>
        <v>0</v>
      </c>
      <c r="N199" s="22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</row>
    <row r="200" spans="1:26" ht="10.5" customHeight="1" x14ac:dyDescent="0.2">
      <c r="A200" s="7" t="s">
        <v>121</v>
      </c>
      <c r="B200" s="9" t="s">
        <v>123</v>
      </c>
      <c r="C200" s="7" t="s">
        <v>137</v>
      </c>
      <c r="D200" s="44" t="s">
        <v>197</v>
      </c>
      <c r="E200" s="44"/>
      <c r="F200" s="10" t="s">
        <v>198</v>
      </c>
      <c r="G200" s="11">
        <v>1334.88</v>
      </c>
      <c r="H200" s="11">
        <v>0</v>
      </c>
      <c r="I200" s="11">
        <v>0</v>
      </c>
      <c r="J200" s="11">
        <v>0</v>
      </c>
      <c r="K200" s="11">
        <f t="shared" si="97"/>
        <v>0</v>
      </c>
      <c r="L200" s="11">
        <f t="shared" si="98"/>
        <v>0</v>
      </c>
      <c r="M200" s="11">
        <f t="shared" si="99"/>
        <v>-1334.88</v>
      </c>
      <c r="N200" s="22">
        <v>1000</v>
      </c>
      <c r="O200" s="23">
        <f>$N$200/12</f>
        <v>83.333333333333329</v>
      </c>
      <c r="P200" s="23">
        <f t="shared" ref="P200:Z200" si="101">$N$200/12</f>
        <v>83.333333333333329</v>
      </c>
      <c r="Q200" s="23">
        <f t="shared" si="101"/>
        <v>83.333333333333329</v>
      </c>
      <c r="R200" s="23">
        <f t="shared" si="101"/>
        <v>83.333333333333329</v>
      </c>
      <c r="S200" s="23">
        <f t="shared" si="101"/>
        <v>83.333333333333329</v>
      </c>
      <c r="T200" s="23">
        <f t="shared" si="101"/>
        <v>83.333333333333329</v>
      </c>
      <c r="U200" s="23">
        <f t="shared" si="101"/>
        <v>83.333333333333329</v>
      </c>
      <c r="V200" s="23">
        <f t="shared" si="101"/>
        <v>83.333333333333329</v>
      </c>
      <c r="W200" s="23">
        <f t="shared" si="101"/>
        <v>83.333333333333329</v>
      </c>
      <c r="X200" s="23">
        <f t="shared" si="101"/>
        <v>83.333333333333329</v>
      </c>
      <c r="Y200" s="23">
        <f t="shared" si="101"/>
        <v>83.333333333333329</v>
      </c>
      <c r="Z200" s="23">
        <f t="shared" si="101"/>
        <v>83.333333333333329</v>
      </c>
    </row>
    <row r="201" spans="1:26" ht="0.75" customHeight="1" x14ac:dyDescent="0.2">
      <c r="A201" s="7" t="s">
        <v>121</v>
      </c>
      <c r="B201" s="9" t="s">
        <v>123</v>
      </c>
      <c r="C201" s="7" t="s">
        <v>137</v>
      </c>
      <c r="K201" s="11">
        <f t="shared" si="97"/>
        <v>0</v>
      </c>
      <c r="L201" s="11">
        <f t="shared" si="98"/>
        <v>0</v>
      </c>
      <c r="M201" s="11">
        <f t="shared" si="99"/>
        <v>0</v>
      </c>
      <c r="N201" s="22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</row>
    <row r="202" spans="1:26" ht="10.5" customHeight="1" x14ac:dyDescent="0.2">
      <c r="A202" s="17" t="s">
        <v>121</v>
      </c>
      <c r="B202" s="18" t="s">
        <v>123</v>
      </c>
      <c r="C202" s="17" t="s">
        <v>137</v>
      </c>
      <c r="D202" s="46" t="s">
        <v>199</v>
      </c>
      <c r="E202" s="46"/>
      <c r="F202" s="19" t="s">
        <v>200</v>
      </c>
      <c r="G202" s="11">
        <v>1334.88</v>
      </c>
      <c r="H202" s="11">
        <v>0</v>
      </c>
      <c r="I202" s="11">
        <v>0</v>
      </c>
      <c r="J202" s="11">
        <v>0</v>
      </c>
      <c r="K202" s="11">
        <f t="shared" si="97"/>
        <v>0</v>
      </c>
      <c r="L202" s="11">
        <f t="shared" si="98"/>
        <v>0</v>
      </c>
      <c r="M202" s="11">
        <f t="shared" si="99"/>
        <v>-1334.88</v>
      </c>
      <c r="N202" s="22">
        <v>1000</v>
      </c>
      <c r="O202" s="23">
        <f>$N$202/12</f>
        <v>83.333333333333329</v>
      </c>
      <c r="P202" s="23">
        <f t="shared" ref="P202:Z202" si="102">$N$202/12</f>
        <v>83.333333333333329</v>
      </c>
      <c r="Q202" s="23">
        <f t="shared" si="102"/>
        <v>83.333333333333329</v>
      </c>
      <c r="R202" s="23">
        <f t="shared" si="102"/>
        <v>83.333333333333329</v>
      </c>
      <c r="S202" s="23">
        <f t="shared" si="102"/>
        <v>83.333333333333329</v>
      </c>
      <c r="T202" s="23">
        <f t="shared" si="102"/>
        <v>83.333333333333329</v>
      </c>
      <c r="U202" s="23">
        <f t="shared" si="102"/>
        <v>83.333333333333329</v>
      </c>
      <c r="V202" s="23">
        <f t="shared" si="102"/>
        <v>83.333333333333329</v>
      </c>
      <c r="W202" s="23">
        <f t="shared" si="102"/>
        <v>83.333333333333329</v>
      </c>
      <c r="X202" s="23">
        <f t="shared" si="102"/>
        <v>83.333333333333329</v>
      </c>
      <c r="Y202" s="23">
        <f t="shared" si="102"/>
        <v>83.333333333333329</v>
      </c>
      <c r="Z202" s="23">
        <f t="shared" si="102"/>
        <v>83.333333333333329</v>
      </c>
    </row>
    <row r="203" spans="1:26" ht="0.75" customHeight="1" x14ac:dyDescent="0.2">
      <c r="A203" s="17" t="s">
        <v>121</v>
      </c>
      <c r="B203" s="18" t="s">
        <v>123</v>
      </c>
      <c r="C203" s="17" t="s">
        <v>137</v>
      </c>
      <c r="D203" s="20"/>
      <c r="E203" s="20"/>
      <c r="F203" s="20"/>
      <c r="K203" s="11">
        <f t="shared" si="97"/>
        <v>0</v>
      </c>
      <c r="L203" s="11">
        <f t="shared" si="98"/>
        <v>0</v>
      </c>
      <c r="M203" s="11">
        <f t="shared" si="99"/>
        <v>0</v>
      </c>
      <c r="N203" s="22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</row>
    <row r="204" spans="1:26" ht="10.5" customHeight="1" x14ac:dyDescent="0.2">
      <c r="A204" s="17" t="s">
        <v>121</v>
      </c>
      <c r="B204" s="18" t="s">
        <v>123</v>
      </c>
      <c r="C204" s="17" t="s">
        <v>137</v>
      </c>
      <c r="D204" s="46" t="s">
        <v>201</v>
      </c>
      <c r="E204" s="46"/>
      <c r="F204" s="19" t="s">
        <v>202</v>
      </c>
      <c r="G204" s="11">
        <v>1334.88</v>
      </c>
      <c r="H204" s="11">
        <v>0</v>
      </c>
      <c r="I204" s="11">
        <v>0</v>
      </c>
      <c r="J204" s="11">
        <v>0</v>
      </c>
      <c r="K204" s="11">
        <f t="shared" si="97"/>
        <v>0</v>
      </c>
      <c r="L204" s="11">
        <f t="shared" si="98"/>
        <v>0</v>
      </c>
      <c r="M204" s="11">
        <f t="shared" si="99"/>
        <v>-1334.88</v>
      </c>
      <c r="N204" s="22">
        <v>1000</v>
      </c>
      <c r="O204" s="23">
        <f>$N$204/12</f>
        <v>83.333333333333329</v>
      </c>
      <c r="P204" s="23">
        <f t="shared" ref="P204:Z204" si="103">$N$204/12</f>
        <v>83.333333333333329</v>
      </c>
      <c r="Q204" s="23">
        <f t="shared" si="103"/>
        <v>83.333333333333329</v>
      </c>
      <c r="R204" s="23">
        <f t="shared" si="103"/>
        <v>83.333333333333329</v>
      </c>
      <c r="S204" s="23">
        <f t="shared" si="103"/>
        <v>83.333333333333329</v>
      </c>
      <c r="T204" s="23">
        <f t="shared" si="103"/>
        <v>83.333333333333329</v>
      </c>
      <c r="U204" s="23">
        <f t="shared" si="103"/>
        <v>83.333333333333329</v>
      </c>
      <c r="V204" s="23">
        <f t="shared" si="103"/>
        <v>83.333333333333329</v>
      </c>
      <c r="W204" s="23">
        <f t="shared" si="103"/>
        <v>83.333333333333329</v>
      </c>
      <c r="X204" s="23">
        <f t="shared" si="103"/>
        <v>83.333333333333329</v>
      </c>
      <c r="Y204" s="23">
        <f t="shared" si="103"/>
        <v>83.333333333333329</v>
      </c>
      <c r="Z204" s="23">
        <f t="shared" si="103"/>
        <v>83.333333333333329</v>
      </c>
    </row>
    <row r="205" spans="1:26" ht="0.75" customHeight="1" x14ac:dyDescent="0.2">
      <c r="A205" s="17" t="s">
        <v>121</v>
      </c>
      <c r="B205" s="18" t="s">
        <v>123</v>
      </c>
      <c r="C205" s="17" t="s">
        <v>137</v>
      </c>
      <c r="D205" s="20"/>
      <c r="E205" s="20"/>
      <c r="F205" s="20"/>
      <c r="K205" s="11">
        <f t="shared" si="97"/>
        <v>0</v>
      </c>
      <c r="L205" s="11">
        <f t="shared" si="98"/>
        <v>0</v>
      </c>
      <c r="M205" s="11">
        <f t="shared" si="99"/>
        <v>0</v>
      </c>
      <c r="N205" s="22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</row>
    <row r="206" spans="1:26" ht="10.5" customHeight="1" x14ac:dyDescent="0.2">
      <c r="A206" s="17" t="s">
        <v>121</v>
      </c>
      <c r="B206" s="18" t="s">
        <v>123</v>
      </c>
      <c r="C206" s="17" t="s">
        <v>137</v>
      </c>
      <c r="D206" s="46" t="s">
        <v>203</v>
      </c>
      <c r="E206" s="46"/>
      <c r="F206" s="19" t="s">
        <v>204</v>
      </c>
      <c r="G206" s="11">
        <v>1334.88</v>
      </c>
      <c r="H206" s="11">
        <v>0</v>
      </c>
      <c r="I206" s="11">
        <v>0</v>
      </c>
      <c r="J206" s="11">
        <v>0</v>
      </c>
      <c r="K206" s="11">
        <f t="shared" si="97"/>
        <v>0</v>
      </c>
      <c r="L206" s="11">
        <f t="shared" si="98"/>
        <v>0</v>
      </c>
      <c r="M206" s="11">
        <f t="shared" si="99"/>
        <v>-1334.88</v>
      </c>
      <c r="N206" s="22">
        <v>1000</v>
      </c>
      <c r="O206" s="23">
        <f>$N$206/12</f>
        <v>83.333333333333329</v>
      </c>
      <c r="P206" s="23">
        <f t="shared" ref="P206:Z206" si="104">$N$206/12</f>
        <v>83.333333333333329</v>
      </c>
      <c r="Q206" s="23">
        <f t="shared" si="104"/>
        <v>83.333333333333329</v>
      </c>
      <c r="R206" s="23">
        <f t="shared" si="104"/>
        <v>83.333333333333329</v>
      </c>
      <c r="S206" s="23">
        <f t="shared" si="104"/>
        <v>83.333333333333329</v>
      </c>
      <c r="T206" s="23">
        <f t="shared" si="104"/>
        <v>83.333333333333329</v>
      </c>
      <c r="U206" s="23">
        <f t="shared" si="104"/>
        <v>83.333333333333329</v>
      </c>
      <c r="V206" s="23">
        <f t="shared" si="104"/>
        <v>83.333333333333329</v>
      </c>
      <c r="W206" s="23">
        <f t="shared" si="104"/>
        <v>83.333333333333329</v>
      </c>
      <c r="X206" s="23">
        <f t="shared" si="104"/>
        <v>83.333333333333329</v>
      </c>
      <c r="Y206" s="23">
        <f t="shared" si="104"/>
        <v>83.333333333333329</v>
      </c>
      <c r="Z206" s="23">
        <f t="shared" si="104"/>
        <v>83.333333333333329</v>
      </c>
    </row>
    <row r="207" spans="1:26" ht="0.75" customHeight="1" x14ac:dyDescent="0.2">
      <c r="A207" s="17" t="s">
        <v>121</v>
      </c>
      <c r="B207" s="18" t="s">
        <v>123</v>
      </c>
      <c r="C207" s="17" t="s">
        <v>137</v>
      </c>
      <c r="D207" s="20"/>
      <c r="E207" s="20"/>
      <c r="F207" s="20"/>
      <c r="K207" s="11">
        <f t="shared" si="97"/>
        <v>0</v>
      </c>
      <c r="L207" s="11">
        <f t="shared" si="98"/>
        <v>0</v>
      </c>
      <c r="M207" s="11">
        <f t="shared" si="99"/>
        <v>0</v>
      </c>
      <c r="N207" s="22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</row>
    <row r="208" spans="1:26" ht="10.5" customHeight="1" x14ac:dyDescent="0.2">
      <c r="A208" s="17" t="s">
        <v>121</v>
      </c>
      <c r="B208" s="18" t="s">
        <v>123</v>
      </c>
      <c r="C208" s="17" t="s">
        <v>137</v>
      </c>
      <c r="D208" s="46" t="s">
        <v>205</v>
      </c>
      <c r="E208" s="46"/>
      <c r="F208" s="47" t="s">
        <v>206</v>
      </c>
      <c r="G208" s="11">
        <v>2364.88</v>
      </c>
      <c r="H208" s="11">
        <v>0</v>
      </c>
      <c r="I208" s="11">
        <v>0</v>
      </c>
      <c r="J208" s="11">
        <v>0</v>
      </c>
      <c r="K208" s="11">
        <f t="shared" si="97"/>
        <v>0</v>
      </c>
      <c r="L208" s="11">
        <f t="shared" si="98"/>
        <v>0</v>
      </c>
      <c r="M208" s="11">
        <f t="shared" si="99"/>
        <v>-2364.88</v>
      </c>
      <c r="N208" s="22">
        <v>3000</v>
      </c>
      <c r="O208" s="23">
        <f>$N$208/12</f>
        <v>250</v>
      </c>
      <c r="P208" s="23">
        <f t="shared" ref="P208:Z208" si="105">$N$208/12</f>
        <v>250</v>
      </c>
      <c r="Q208" s="23">
        <f t="shared" si="105"/>
        <v>250</v>
      </c>
      <c r="R208" s="23">
        <f t="shared" si="105"/>
        <v>250</v>
      </c>
      <c r="S208" s="23">
        <f t="shared" si="105"/>
        <v>250</v>
      </c>
      <c r="T208" s="23">
        <f t="shared" si="105"/>
        <v>250</v>
      </c>
      <c r="U208" s="23">
        <f t="shared" si="105"/>
        <v>250</v>
      </c>
      <c r="V208" s="23">
        <f t="shared" si="105"/>
        <v>250</v>
      </c>
      <c r="W208" s="23">
        <f t="shared" si="105"/>
        <v>250</v>
      </c>
      <c r="X208" s="23">
        <f t="shared" si="105"/>
        <v>250</v>
      </c>
      <c r="Y208" s="23">
        <f t="shared" si="105"/>
        <v>250</v>
      </c>
      <c r="Z208" s="23">
        <f t="shared" si="105"/>
        <v>250</v>
      </c>
    </row>
    <row r="209" spans="1:26" ht="9.75" customHeight="1" x14ac:dyDescent="0.2">
      <c r="A209" s="17" t="s">
        <v>121</v>
      </c>
      <c r="B209" s="18" t="s">
        <v>123</v>
      </c>
      <c r="C209" s="17" t="s">
        <v>137</v>
      </c>
      <c r="D209" s="20"/>
      <c r="E209" s="20"/>
      <c r="F209" s="47"/>
      <c r="K209" s="11">
        <f t="shared" si="97"/>
        <v>0</v>
      </c>
      <c r="L209" s="11">
        <f t="shared" si="98"/>
        <v>0</v>
      </c>
      <c r="M209" s="11">
        <f t="shared" si="99"/>
        <v>0</v>
      </c>
      <c r="N209" s="22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</row>
    <row r="210" spans="1:26" ht="0.75" customHeight="1" x14ac:dyDescent="0.2">
      <c r="A210" s="7" t="s">
        <v>121</v>
      </c>
      <c r="B210" s="9" t="s">
        <v>123</v>
      </c>
      <c r="C210" s="7" t="s">
        <v>137</v>
      </c>
      <c r="K210" s="11">
        <f t="shared" si="97"/>
        <v>0</v>
      </c>
      <c r="L210" s="11">
        <f t="shared" si="98"/>
        <v>0</v>
      </c>
      <c r="M210" s="11">
        <f t="shared" si="99"/>
        <v>0</v>
      </c>
      <c r="N210" s="22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</row>
    <row r="211" spans="1:26" ht="10.5" customHeight="1" x14ac:dyDescent="0.2">
      <c r="A211" s="7" t="s">
        <v>121</v>
      </c>
      <c r="B211" s="9" t="s">
        <v>123</v>
      </c>
      <c r="C211" s="7" t="s">
        <v>137</v>
      </c>
      <c r="D211" s="44" t="s">
        <v>207</v>
      </c>
      <c r="E211" s="44"/>
      <c r="F211" s="49" t="s">
        <v>208</v>
      </c>
      <c r="G211" s="11">
        <v>16665.400000000001</v>
      </c>
      <c r="H211" s="11">
        <v>131178.28</v>
      </c>
      <c r="I211" s="11">
        <v>0</v>
      </c>
      <c r="J211" s="11">
        <v>131178.28</v>
      </c>
      <c r="K211" s="11">
        <f t="shared" si="97"/>
        <v>262356.56</v>
      </c>
      <c r="L211" s="11">
        <f t="shared" si="98"/>
        <v>393534.83999999997</v>
      </c>
      <c r="M211" s="11">
        <f t="shared" si="99"/>
        <v>376869.43999999994</v>
      </c>
      <c r="N211" s="22">
        <v>20000</v>
      </c>
      <c r="O211" s="23">
        <f>$N$211/12</f>
        <v>1666.6666666666667</v>
      </c>
      <c r="P211" s="23">
        <f t="shared" ref="P211:Z211" si="106">$N$211/12</f>
        <v>1666.6666666666667</v>
      </c>
      <c r="Q211" s="23">
        <f t="shared" si="106"/>
        <v>1666.6666666666667</v>
      </c>
      <c r="R211" s="23">
        <f t="shared" si="106"/>
        <v>1666.6666666666667</v>
      </c>
      <c r="S211" s="23">
        <f t="shared" si="106"/>
        <v>1666.6666666666667</v>
      </c>
      <c r="T211" s="23">
        <f t="shared" si="106"/>
        <v>1666.6666666666667</v>
      </c>
      <c r="U211" s="23">
        <f t="shared" si="106"/>
        <v>1666.6666666666667</v>
      </c>
      <c r="V211" s="23">
        <f t="shared" si="106"/>
        <v>1666.6666666666667</v>
      </c>
      <c r="W211" s="23">
        <f t="shared" si="106"/>
        <v>1666.6666666666667</v>
      </c>
      <c r="X211" s="23">
        <f t="shared" si="106"/>
        <v>1666.6666666666667</v>
      </c>
      <c r="Y211" s="23">
        <f t="shared" si="106"/>
        <v>1666.6666666666667</v>
      </c>
      <c r="Z211" s="23">
        <f t="shared" si="106"/>
        <v>1666.6666666666667</v>
      </c>
    </row>
    <row r="212" spans="1:26" ht="9.75" customHeight="1" x14ac:dyDescent="0.2">
      <c r="A212" s="7" t="s">
        <v>121</v>
      </c>
      <c r="B212" s="9" t="s">
        <v>123</v>
      </c>
      <c r="C212" s="7" t="s">
        <v>137</v>
      </c>
      <c r="F212" s="49"/>
      <c r="K212" s="11">
        <f t="shared" si="97"/>
        <v>0</v>
      </c>
      <c r="L212" s="11">
        <f t="shared" si="98"/>
        <v>0</v>
      </c>
      <c r="M212" s="11">
        <f t="shared" si="99"/>
        <v>0</v>
      </c>
      <c r="N212" s="22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</row>
    <row r="213" spans="1:26" ht="0.75" customHeight="1" x14ac:dyDescent="0.2">
      <c r="A213" s="7" t="s">
        <v>121</v>
      </c>
      <c r="B213" s="9" t="s">
        <v>123</v>
      </c>
      <c r="C213" s="7" t="s">
        <v>137</v>
      </c>
      <c r="K213" s="11">
        <f t="shared" si="97"/>
        <v>0</v>
      </c>
      <c r="L213" s="11">
        <f t="shared" si="98"/>
        <v>0</v>
      </c>
      <c r="M213" s="11">
        <f t="shared" si="99"/>
        <v>0</v>
      </c>
      <c r="N213" s="22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</row>
    <row r="214" spans="1:26" ht="10.5" customHeight="1" x14ac:dyDescent="0.2">
      <c r="A214" s="17" t="s">
        <v>121</v>
      </c>
      <c r="B214" s="18" t="s">
        <v>123</v>
      </c>
      <c r="C214" s="17" t="s">
        <v>137</v>
      </c>
      <c r="D214" s="46" t="s">
        <v>209</v>
      </c>
      <c r="E214" s="46"/>
      <c r="F214" s="47" t="s">
        <v>210</v>
      </c>
      <c r="G214" s="11">
        <v>16665.400000000001</v>
      </c>
      <c r="H214" s="11">
        <v>0</v>
      </c>
      <c r="I214" s="11">
        <v>0</v>
      </c>
      <c r="J214" s="11">
        <v>0</v>
      </c>
      <c r="K214" s="11">
        <f t="shared" si="97"/>
        <v>0</v>
      </c>
      <c r="L214" s="11">
        <f t="shared" si="98"/>
        <v>0</v>
      </c>
      <c r="M214" s="11">
        <f t="shared" si="99"/>
        <v>-16665.400000000001</v>
      </c>
      <c r="N214" s="22">
        <v>20000</v>
      </c>
      <c r="O214" s="23">
        <f>$N$214/12</f>
        <v>1666.6666666666667</v>
      </c>
      <c r="P214" s="23">
        <f t="shared" ref="P214:Z214" si="107">$N$214/12</f>
        <v>1666.6666666666667</v>
      </c>
      <c r="Q214" s="23">
        <f t="shared" si="107"/>
        <v>1666.6666666666667</v>
      </c>
      <c r="R214" s="23">
        <f t="shared" si="107"/>
        <v>1666.6666666666667</v>
      </c>
      <c r="S214" s="23">
        <f t="shared" si="107"/>
        <v>1666.6666666666667</v>
      </c>
      <c r="T214" s="23">
        <f t="shared" si="107"/>
        <v>1666.6666666666667</v>
      </c>
      <c r="U214" s="23">
        <f t="shared" si="107"/>
        <v>1666.6666666666667</v>
      </c>
      <c r="V214" s="23">
        <f t="shared" si="107"/>
        <v>1666.6666666666667</v>
      </c>
      <c r="W214" s="23">
        <f t="shared" si="107"/>
        <v>1666.6666666666667</v>
      </c>
      <c r="X214" s="23">
        <f t="shared" si="107"/>
        <v>1666.6666666666667</v>
      </c>
      <c r="Y214" s="23">
        <f t="shared" si="107"/>
        <v>1666.6666666666667</v>
      </c>
      <c r="Z214" s="23">
        <f t="shared" si="107"/>
        <v>1666.6666666666667</v>
      </c>
    </row>
    <row r="215" spans="1:26" ht="9.75" customHeight="1" x14ac:dyDescent="0.2">
      <c r="A215" s="17" t="s">
        <v>121</v>
      </c>
      <c r="B215" s="18" t="s">
        <v>123</v>
      </c>
      <c r="C215" s="17" t="s">
        <v>137</v>
      </c>
      <c r="D215" s="20"/>
      <c r="E215" s="20"/>
      <c r="F215" s="47"/>
      <c r="K215" s="11">
        <f t="shared" si="97"/>
        <v>0</v>
      </c>
      <c r="L215" s="11">
        <f t="shared" si="98"/>
        <v>0</v>
      </c>
      <c r="M215" s="11">
        <f t="shared" si="99"/>
        <v>0</v>
      </c>
      <c r="N215" s="22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</row>
    <row r="216" spans="1:26" ht="0.75" customHeight="1" x14ac:dyDescent="0.2">
      <c r="A216" s="17" t="s">
        <v>121</v>
      </c>
      <c r="B216" s="18" t="s">
        <v>123</v>
      </c>
      <c r="C216" s="17" t="s">
        <v>137</v>
      </c>
      <c r="D216" s="20"/>
      <c r="E216" s="20"/>
      <c r="F216" s="20"/>
      <c r="K216" s="11">
        <f t="shared" si="97"/>
        <v>0</v>
      </c>
      <c r="L216" s="11">
        <f t="shared" si="98"/>
        <v>0</v>
      </c>
      <c r="M216" s="11">
        <f t="shared" si="99"/>
        <v>0</v>
      </c>
      <c r="N216" s="22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</row>
    <row r="217" spans="1:26" ht="10.5" customHeight="1" x14ac:dyDescent="0.2">
      <c r="A217" s="17" t="s">
        <v>121</v>
      </c>
      <c r="B217" s="18" t="s">
        <v>123</v>
      </c>
      <c r="C217" s="17" t="s">
        <v>137</v>
      </c>
      <c r="D217" s="46" t="s">
        <v>211</v>
      </c>
      <c r="E217" s="46"/>
      <c r="F217" s="47" t="s">
        <v>212</v>
      </c>
      <c r="G217" s="11">
        <v>6789.76</v>
      </c>
      <c r="H217" s="11">
        <v>0</v>
      </c>
      <c r="I217" s="11">
        <v>0</v>
      </c>
      <c r="J217" s="11">
        <v>0</v>
      </c>
      <c r="K217" s="11">
        <f t="shared" si="97"/>
        <v>0</v>
      </c>
      <c r="L217" s="11">
        <f t="shared" si="98"/>
        <v>0</v>
      </c>
      <c r="M217" s="11">
        <f t="shared" si="99"/>
        <v>-6789.76</v>
      </c>
      <c r="N217" s="22">
        <v>5000</v>
      </c>
      <c r="O217" s="23">
        <f>$N$217/12</f>
        <v>416.66666666666669</v>
      </c>
      <c r="P217" s="23">
        <f t="shared" ref="P217:Z217" si="108">$N$217/12</f>
        <v>416.66666666666669</v>
      </c>
      <c r="Q217" s="23">
        <f t="shared" si="108"/>
        <v>416.66666666666669</v>
      </c>
      <c r="R217" s="23">
        <f t="shared" si="108"/>
        <v>416.66666666666669</v>
      </c>
      <c r="S217" s="23">
        <f t="shared" si="108"/>
        <v>416.66666666666669</v>
      </c>
      <c r="T217" s="23">
        <f t="shared" si="108"/>
        <v>416.66666666666669</v>
      </c>
      <c r="U217" s="23">
        <f t="shared" si="108"/>
        <v>416.66666666666669</v>
      </c>
      <c r="V217" s="23">
        <f t="shared" si="108"/>
        <v>416.66666666666669</v>
      </c>
      <c r="W217" s="23">
        <f t="shared" si="108"/>
        <v>416.66666666666669</v>
      </c>
      <c r="X217" s="23">
        <f t="shared" si="108"/>
        <v>416.66666666666669</v>
      </c>
      <c r="Y217" s="23">
        <f t="shared" si="108"/>
        <v>416.66666666666669</v>
      </c>
      <c r="Z217" s="23">
        <f t="shared" si="108"/>
        <v>416.66666666666669</v>
      </c>
    </row>
    <row r="218" spans="1:26" ht="9.75" customHeight="1" x14ac:dyDescent="0.2">
      <c r="A218" s="17" t="s">
        <v>121</v>
      </c>
      <c r="B218" s="18" t="s">
        <v>123</v>
      </c>
      <c r="C218" s="17" t="s">
        <v>137</v>
      </c>
      <c r="D218" s="20"/>
      <c r="E218" s="20"/>
      <c r="F218" s="47"/>
      <c r="K218" s="11">
        <f t="shared" si="97"/>
        <v>0</v>
      </c>
      <c r="L218" s="11">
        <f t="shared" si="98"/>
        <v>0</v>
      </c>
      <c r="M218" s="11">
        <f t="shared" si="99"/>
        <v>0</v>
      </c>
      <c r="N218" s="22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</row>
    <row r="219" spans="1:26" ht="0.75" customHeight="1" x14ac:dyDescent="0.2">
      <c r="A219" s="17" t="s">
        <v>121</v>
      </c>
      <c r="B219" s="18" t="s">
        <v>123</v>
      </c>
      <c r="C219" s="17" t="s">
        <v>137</v>
      </c>
      <c r="D219" s="20"/>
      <c r="E219" s="20"/>
      <c r="F219" s="20"/>
      <c r="K219" s="11">
        <f t="shared" si="97"/>
        <v>0</v>
      </c>
      <c r="L219" s="11">
        <f t="shared" si="98"/>
        <v>0</v>
      </c>
      <c r="M219" s="11">
        <f t="shared" si="99"/>
        <v>0</v>
      </c>
      <c r="N219" s="22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</row>
    <row r="220" spans="1:26" ht="10.5" customHeight="1" x14ac:dyDescent="0.2">
      <c r="A220" s="17" t="s">
        <v>121</v>
      </c>
      <c r="B220" s="18" t="s">
        <v>123</v>
      </c>
      <c r="C220" s="17" t="s">
        <v>137</v>
      </c>
      <c r="D220" s="46" t="s">
        <v>213</v>
      </c>
      <c r="E220" s="46"/>
      <c r="F220" s="19" t="s">
        <v>214</v>
      </c>
      <c r="G220" s="11">
        <v>3713.15</v>
      </c>
      <c r="H220" s="11">
        <v>0</v>
      </c>
      <c r="I220" s="11">
        <v>0</v>
      </c>
      <c r="J220" s="11">
        <v>0</v>
      </c>
      <c r="K220" s="11">
        <f t="shared" si="97"/>
        <v>0</v>
      </c>
      <c r="L220" s="11">
        <f t="shared" si="98"/>
        <v>0</v>
      </c>
      <c r="M220" s="11">
        <f t="shared" si="99"/>
        <v>-3713.15</v>
      </c>
      <c r="N220" s="22">
        <v>1000</v>
      </c>
      <c r="O220" s="23">
        <f>$N$220/12</f>
        <v>83.333333333333329</v>
      </c>
      <c r="P220" s="23">
        <f t="shared" ref="P220:Z220" si="109">$N$220/12</f>
        <v>83.333333333333329</v>
      </c>
      <c r="Q220" s="23">
        <f t="shared" si="109"/>
        <v>83.333333333333329</v>
      </c>
      <c r="R220" s="23">
        <f t="shared" si="109"/>
        <v>83.333333333333329</v>
      </c>
      <c r="S220" s="23">
        <f t="shared" si="109"/>
        <v>83.333333333333329</v>
      </c>
      <c r="T220" s="23">
        <f t="shared" si="109"/>
        <v>83.333333333333329</v>
      </c>
      <c r="U220" s="23">
        <f t="shared" si="109"/>
        <v>83.333333333333329</v>
      </c>
      <c r="V220" s="23">
        <f t="shared" si="109"/>
        <v>83.333333333333329</v>
      </c>
      <c r="W220" s="23">
        <f t="shared" si="109"/>
        <v>83.333333333333329</v>
      </c>
      <c r="X220" s="23">
        <f t="shared" si="109"/>
        <v>83.333333333333329</v>
      </c>
      <c r="Y220" s="23">
        <f t="shared" si="109"/>
        <v>83.333333333333329</v>
      </c>
      <c r="Z220" s="23">
        <f t="shared" si="109"/>
        <v>83.333333333333329</v>
      </c>
    </row>
    <row r="221" spans="1:26" ht="0.75" customHeight="1" x14ac:dyDescent="0.2">
      <c r="A221" s="17" t="s">
        <v>121</v>
      </c>
      <c r="B221" s="18" t="s">
        <v>123</v>
      </c>
      <c r="C221" s="17" t="s">
        <v>137</v>
      </c>
      <c r="D221" s="20"/>
      <c r="E221" s="20"/>
      <c r="F221" s="20"/>
      <c r="K221" s="11">
        <f t="shared" si="97"/>
        <v>0</v>
      </c>
      <c r="L221" s="11">
        <f t="shared" si="98"/>
        <v>0</v>
      </c>
      <c r="M221" s="11">
        <f t="shared" si="99"/>
        <v>0</v>
      </c>
      <c r="N221" s="22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</row>
    <row r="222" spans="1:26" ht="10.5" customHeight="1" x14ac:dyDescent="0.2">
      <c r="A222" s="17" t="s">
        <v>121</v>
      </c>
      <c r="B222" s="18" t="s">
        <v>123</v>
      </c>
      <c r="C222" s="17" t="s">
        <v>137</v>
      </c>
      <c r="D222" s="46" t="s">
        <v>215</v>
      </c>
      <c r="E222" s="46"/>
      <c r="F222" s="21" t="s">
        <v>216</v>
      </c>
      <c r="G222" s="11">
        <v>3713.15</v>
      </c>
      <c r="H222" s="11">
        <v>0</v>
      </c>
      <c r="I222" s="11">
        <v>0</v>
      </c>
      <c r="J222" s="11">
        <v>0</v>
      </c>
      <c r="K222" s="11">
        <f t="shared" si="97"/>
        <v>0</v>
      </c>
      <c r="L222" s="11">
        <f t="shared" si="98"/>
        <v>0</v>
      </c>
      <c r="M222" s="11">
        <f t="shared" si="99"/>
        <v>-3713.15</v>
      </c>
      <c r="N222" s="22">
        <v>1000</v>
      </c>
      <c r="O222" s="23">
        <f>$N$222/12</f>
        <v>83.333333333333329</v>
      </c>
      <c r="P222" s="23">
        <f t="shared" ref="P222:Z222" si="110">$N$222/12</f>
        <v>83.333333333333329</v>
      </c>
      <c r="Q222" s="23">
        <f t="shared" si="110"/>
        <v>83.333333333333329</v>
      </c>
      <c r="R222" s="23">
        <f t="shared" si="110"/>
        <v>83.333333333333329</v>
      </c>
      <c r="S222" s="23">
        <f t="shared" si="110"/>
        <v>83.333333333333329</v>
      </c>
      <c r="T222" s="23">
        <f t="shared" si="110"/>
        <v>83.333333333333329</v>
      </c>
      <c r="U222" s="23">
        <f t="shared" si="110"/>
        <v>83.333333333333329</v>
      </c>
      <c r="V222" s="23">
        <f t="shared" si="110"/>
        <v>83.333333333333329</v>
      </c>
      <c r="W222" s="23">
        <f t="shared" si="110"/>
        <v>83.333333333333329</v>
      </c>
      <c r="X222" s="23">
        <f t="shared" si="110"/>
        <v>83.333333333333329</v>
      </c>
      <c r="Y222" s="23">
        <f t="shared" si="110"/>
        <v>83.333333333333329</v>
      </c>
      <c r="Z222" s="23">
        <f t="shared" si="110"/>
        <v>83.333333333333329</v>
      </c>
    </row>
    <row r="223" spans="1:26" ht="0.75" customHeight="1" x14ac:dyDescent="0.2">
      <c r="A223" s="17" t="s">
        <v>121</v>
      </c>
      <c r="B223" s="18" t="s">
        <v>123</v>
      </c>
      <c r="C223" s="17" t="s">
        <v>137</v>
      </c>
      <c r="D223" s="20"/>
      <c r="E223" s="20"/>
      <c r="F223" s="20"/>
      <c r="K223" s="11">
        <f t="shared" si="97"/>
        <v>0</v>
      </c>
      <c r="L223" s="11">
        <f t="shared" si="98"/>
        <v>0</v>
      </c>
      <c r="M223" s="11">
        <f t="shared" si="99"/>
        <v>0</v>
      </c>
      <c r="N223" s="22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</row>
    <row r="224" spans="1:26" ht="10.5" customHeight="1" x14ac:dyDescent="0.2">
      <c r="A224" s="17" t="s">
        <v>121</v>
      </c>
      <c r="B224" s="18" t="s">
        <v>123</v>
      </c>
      <c r="C224" s="17" t="s">
        <v>137</v>
      </c>
      <c r="D224" s="46" t="s">
        <v>217</v>
      </c>
      <c r="E224" s="46"/>
      <c r="F224" s="21" t="s">
        <v>218</v>
      </c>
      <c r="G224" s="11">
        <v>1751</v>
      </c>
      <c r="H224" s="11">
        <v>0</v>
      </c>
      <c r="I224" s="11">
        <v>0</v>
      </c>
      <c r="J224" s="11">
        <v>0</v>
      </c>
      <c r="K224" s="11">
        <f t="shared" si="97"/>
        <v>0</v>
      </c>
      <c r="L224" s="11">
        <f t="shared" si="98"/>
        <v>0</v>
      </c>
      <c r="M224" s="11">
        <f t="shared" si="99"/>
        <v>-1751</v>
      </c>
      <c r="N224" s="22">
        <v>1000</v>
      </c>
      <c r="O224" s="23">
        <f>$N$224/12</f>
        <v>83.333333333333329</v>
      </c>
      <c r="P224" s="23">
        <f t="shared" ref="P224:Z224" si="111">$N$224/12</f>
        <v>83.333333333333329</v>
      </c>
      <c r="Q224" s="23">
        <f t="shared" si="111"/>
        <v>83.333333333333329</v>
      </c>
      <c r="R224" s="23">
        <f t="shared" si="111"/>
        <v>83.333333333333329</v>
      </c>
      <c r="S224" s="23">
        <f t="shared" si="111"/>
        <v>83.333333333333329</v>
      </c>
      <c r="T224" s="23">
        <f t="shared" si="111"/>
        <v>83.333333333333329</v>
      </c>
      <c r="U224" s="23">
        <f t="shared" si="111"/>
        <v>83.333333333333329</v>
      </c>
      <c r="V224" s="23">
        <f t="shared" si="111"/>
        <v>83.333333333333329</v>
      </c>
      <c r="W224" s="23">
        <f t="shared" si="111"/>
        <v>83.333333333333329</v>
      </c>
      <c r="X224" s="23">
        <f t="shared" si="111"/>
        <v>83.333333333333329</v>
      </c>
      <c r="Y224" s="23">
        <f t="shared" si="111"/>
        <v>83.333333333333329</v>
      </c>
      <c r="Z224" s="23">
        <f t="shared" si="111"/>
        <v>83.333333333333329</v>
      </c>
    </row>
    <row r="225" spans="1:26" ht="0.75" customHeight="1" x14ac:dyDescent="0.2">
      <c r="A225" s="17" t="s">
        <v>121</v>
      </c>
      <c r="B225" s="18" t="s">
        <v>123</v>
      </c>
      <c r="C225" s="17" t="s">
        <v>137</v>
      </c>
      <c r="D225" s="20"/>
      <c r="E225" s="20"/>
      <c r="F225" s="20"/>
      <c r="K225" s="11">
        <f t="shared" si="97"/>
        <v>0</v>
      </c>
      <c r="L225" s="11">
        <f t="shared" si="98"/>
        <v>0</v>
      </c>
      <c r="M225" s="11">
        <f t="shared" si="99"/>
        <v>0</v>
      </c>
      <c r="N225" s="22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</row>
    <row r="226" spans="1:26" ht="10.5" customHeight="1" x14ac:dyDescent="0.2">
      <c r="A226" s="17" t="s">
        <v>121</v>
      </c>
      <c r="B226" s="18" t="s">
        <v>123</v>
      </c>
      <c r="C226" s="17" t="s">
        <v>137</v>
      </c>
      <c r="D226" s="46" t="s">
        <v>219</v>
      </c>
      <c r="E226" s="46"/>
      <c r="F226" s="21" t="s">
        <v>220</v>
      </c>
      <c r="G226" s="11">
        <v>7771.35</v>
      </c>
      <c r="H226" s="11">
        <v>0</v>
      </c>
      <c r="I226" s="11">
        <v>0</v>
      </c>
      <c r="J226" s="11">
        <v>0</v>
      </c>
      <c r="K226" s="11">
        <f t="shared" si="97"/>
        <v>0</v>
      </c>
      <c r="L226" s="11">
        <f t="shared" si="98"/>
        <v>0</v>
      </c>
      <c r="M226" s="11">
        <f t="shared" si="99"/>
        <v>-7771.35</v>
      </c>
      <c r="N226" s="22">
        <v>5000</v>
      </c>
      <c r="O226" s="23">
        <f>$N$226/12</f>
        <v>416.66666666666669</v>
      </c>
      <c r="P226" s="23">
        <f t="shared" ref="P226:Z226" si="112">$N$226/12</f>
        <v>416.66666666666669</v>
      </c>
      <c r="Q226" s="23">
        <f t="shared" si="112"/>
        <v>416.66666666666669</v>
      </c>
      <c r="R226" s="23">
        <f t="shared" si="112"/>
        <v>416.66666666666669</v>
      </c>
      <c r="S226" s="23">
        <f t="shared" si="112"/>
        <v>416.66666666666669</v>
      </c>
      <c r="T226" s="23">
        <f t="shared" si="112"/>
        <v>416.66666666666669</v>
      </c>
      <c r="U226" s="23">
        <f t="shared" si="112"/>
        <v>416.66666666666669</v>
      </c>
      <c r="V226" s="23">
        <f t="shared" si="112"/>
        <v>416.66666666666669</v>
      </c>
      <c r="W226" s="23">
        <f t="shared" si="112"/>
        <v>416.66666666666669</v>
      </c>
      <c r="X226" s="23">
        <f t="shared" si="112"/>
        <v>416.66666666666669</v>
      </c>
      <c r="Y226" s="23">
        <f t="shared" si="112"/>
        <v>416.66666666666669</v>
      </c>
      <c r="Z226" s="23">
        <f t="shared" si="112"/>
        <v>416.66666666666669</v>
      </c>
    </row>
    <row r="227" spans="1:26" ht="0.75" customHeight="1" x14ac:dyDescent="0.2">
      <c r="A227" s="17" t="s">
        <v>121</v>
      </c>
      <c r="B227" s="18" t="s">
        <v>123</v>
      </c>
      <c r="C227" s="17" t="s">
        <v>137</v>
      </c>
      <c r="D227" s="20"/>
      <c r="E227" s="20"/>
      <c r="F227" s="20"/>
      <c r="K227" s="11">
        <f t="shared" si="97"/>
        <v>0</v>
      </c>
      <c r="L227" s="11">
        <f t="shared" si="98"/>
        <v>0</v>
      </c>
      <c r="M227" s="11">
        <f t="shared" si="99"/>
        <v>0</v>
      </c>
      <c r="N227" s="22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</row>
    <row r="228" spans="1:26" ht="10.5" customHeight="1" x14ac:dyDescent="0.2">
      <c r="A228" s="17" t="s">
        <v>121</v>
      </c>
      <c r="B228" s="18" t="s">
        <v>123</v>
      </c>
      <c r="C228" s="17" t="s">
        <v>137</v>
      </c>
      <c r="D228" s="46" t="s">
        <v>221</v>
      </c>
      <c r="E228" s="46"/>
      <c r="F228" s="21" t="s">
        <v>222</v>
      </c>
      <c r="G228" s="11">
        <v>6530.51</v>
      </c>
      <c r="H228" s="11">
        <v>0</v>
      </c>
      <c r="I228" s="11">
        <v>0</v>
      </c>
      <c r="J228" s="11">
        <v>0</v>
      </c>
      <c r="K228" s="11">
        <f t="shared" si="97"/>
        <v>0</v>
      </c>
      <c r="L228" s="11">
        <f t="shared" si="98"/>
        <v>0</v>
      </c>
      <c r="M228" s="11">
        <f t="shared" si="99"/>
        <v>-6530.51</v>
      </c>
      <c r="N228" s="30">
        <v>3500</v>
      </c>
      <c r="O228" s="23">
        <f>$N$228/12</f>
        <v>291.66666666666669</v>
      </c>
      <c r="P228" s="23">
        <f t="shared" ref="P228:Z228" si="113">$N$228/12</f>
        <v>291.66666666666669</v>
      </c>
      <c r="Q228" s="23">
        <f t="shared" si="113"/>
        <v>291.66666666666669</v>
      </c>
      <c r="R228" s="23">
        <f t="shared" si="113"/>
        <v>291.66666666666669</v>
      </c>
      <c r="S228" s="23">
        <f t="shared" si="113"/>
        <v>291.66666666666669</v>
      </c>
      <c r="T228" s="23">
        <f t="shared" si="113"/>
        <v>291.66666666666669</v>
      </c>
      <c r="U228" s="23">
        <f t="shared" si="113"/>
        <v>291.66666666666669</v>
      </c>
      <c r="V228" s="23">
        <f t="shared" si="113"/>
        <v>291.66666666666669</v>
      </c>
      <c r="W228" s="23">
        <f t="shared" si="113"/>
        <v>291.66666666666669</v>
      </c>
      <c r="X228" s="23">
        <f t="shared" si="113"/>
        <v>291.66666666666669</v>
      </c>
      <c r="Y228" s="23">
        <f t="shared" si="113"/>
        <v>291.66666666666669</v>
      </c>
      <c r="Z228" s="23">
        <f t="shared" si="113"/>
        <v>291.66666666666669</v>
      </c>
    </row>
    <row r="229" spans="1:26" ht="0.75" customHeight="1" x14ac:dyDescent="0.2">
      <c r="A229" s="17" t="s">
        <v>121</v>
      </c>
      <c r="B229" s="18" t="s">
        <v>123</v>
      </c>
      <c r="C229" s="17" t="s">
        <v>137</v>
      </c>
      <c r="D229" s="20"/>
      <c r="E229" s="20"/>
      <c r="F229" s="20"/>
      <c r="K229" s="11">
        <f t="shared" si="97"/>
        <v>0</v>
      </c>
      <c r="L229" s="11">
        <f t="shared" si="98"/>
        <v>0</v>
      </c>
      <c r="M229" s="11">
        <f t="shared" si="99"/>
        <v>0</v>
      </c>
      <c r="N229" s="22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</row>
    <row r="230" spans="1:26" ht="10.5" customHeight="1" x14ac:dyDescent="0.2">
      <c r="A230" s="17" t="s">
        <v>121</v>
      </c>
      <c r="B230" s="18" t="s">
        <v>123</v>
      </c>
      <c r="C230" s="17" t="s">
        <v>137</v>
      </c>
      <c r="D230" s="46" t="s">
        <v>223</v>
      </c>
      <c r="E230" s="46"/>
      <c r="F230" s="19" t="s">
        <v>224</v>
      </c>
      <c r="G230" s="11">
        <v>1060.9000000000001</v>
      </c>
      <c r="H230" s="11">
        <v>0</v>
      </c>
      <c r="I230" s="11">
        <v>0</v>
      </c>
      <c r="J230" s="11">
        <v>0</v>
      </c>
      <c r="K230" s="11">
        <f t="shared" si="97"/>
        <v>0</v>
      </c>
      <c r="L230" s="11">
        <f t="shared" si="98"/>
        <v>0</v>
      </c>
      <c r="M230" s="11">
        <f t="shared" si="99"/>
        <v>-1060.9000000000001</v>
      </c>
      <c r="N230" s="22">
        <v>1000</v>
      </c>
      <c r="O230" s="23">
        <f>$N$230/12</f>
        <v>83.333333333333329</v>
      </c>
      <c r="P230" s="23">
        <f t="shared" ref="P230:Z230" si="114">$N$230/12</f>
        <v>83.333333333333329</v>
      </c>
      <c r="Q230" s="23">
        <f t="shared" si="114"/>
        <v>83.333333333333329</v>
      </c>
      <c r="R230" s="23">
        <f t="shared" si="114"/>
        <v>83.333333333333329</v>
      </c>
      <c r="S230" s="23">
        <f t="shared" si="114"/>
        <v>83.333333333333329</v>
      </c>
      <c r="T230" s="23">
        <f t="shared" si="114"/>
        <v>83.333333333333329</v>
      </c>
      <c r="U230" s="23">
        <f t="shared" si="114"/>
        <v>83.333333333333329</v>
      </c>
      <c r="V230" s="23">
        <f t="shared" si="114"/>
        <v>83.333333333333329</v>
      </c>
      <c r="W230" s="23">
        <f t="shared" si="114"/>
        <v>83.333333333333329</v>
      </c>
      <c r="X230" s="23">
        <f t="shared" si="114"/>
        <v>83.333333333333329</v>
      </c>
      <c r="Y230" s="23">
        <f t="shared" si="114"/>
        <v>83.333333333333329</v>
      </c>
      <c r="Z230" s="23">
        <f t="shared" si="114"/>
        <v>83.333333333333329</v>
      </c>
    </row>
    <row r="231" spans="1:26" ht="0.75" customHeight="1" x14ac:dyDescent="0.2">
      <c r="A231" s="17" t="s">
        <v>121</v>
      </c>
      <c r="B231" s="18" t="s">
        <v>123</v>
      </c>
      <c r="C231" s="17" t="s">
        <v>137</v>
      </c>
      <c r="D231" s="20"/>
      <c r="E231" s="20"/>
      <c r="F231" s="20"/>
      <c r="K231" s="11">
        <f t="shared" si="97"/>
        <v>0</v>
      </c>
      <c r="L231" s="11">
        <f t="shared" si="98"/>
        <v>0</v>
      </c>
      <c r="M231" s="11">
        <f t="shared" si="99"/>
        <v>0</v>
      </c>
      <c r="N231" s="22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</row>
    <row r="232" spans="1:26" ht="10.5" customHeight="1" x14ac:dyDescent="0.2">
      <c r="A232" s="17" t="s">
        <v>121</v>
      </c>
      <c r="B232" s="18" t="s">
        <v>123</v>
      </c>
      <c r="C232" s="17" t="s">
        <v>137</v>
      </c>
      <c r="D232" s="46" t="s">
        <v>225</v>
      </c>
      <c r="E232" s="46"/>
      <c r="F232" s="19" t="s">
        <v>226</v>
      </c>
      <c r="G232" s="11">
        <v>5090.45</v>
      </c>
      <c r="H232" s="11">
        <v>0</v>
      </c>
      <c r="I232" s="11">
        <v>0</v>
      </c>
      <c r="J232" s="11">
        <v>0</v>
      </c>
      <c r="K232" s="11">
        <f t="shared" si="97"/>
        <v>0</v>
      </c>
      <c r="L232" s="11">
        <f t="shared" si="98"/>
        <v>0</v>
      </c>
      <c r="M232" s="11">
        <f t="shared" si="99"/>
        <v>-5090.45</v>
      </c>
      <c r="N232" s="22">
        <v>3000</v>
      </c>
      <c r="O232" s="23">
        <f>$N$232/12</f>
        <v>250</v>
      </c>
      <c r="P232" s="23">
        <f t="shared" ref="P232:Z232" si="115">$N$232/12</f>
        <v>250</v>
      </c>
      <c r="Q232" s="23">
        <f t="shared" si="115"/>
        <v>250</v>
      </c>
      <c r="R232" s="23">
        <f t="shared" si="115"/>
        <v>250</v>
      </c>
      <c r="S232" s="23">
        <f t="shared" si="115"/>
        <v>250</v>
      </c>
      <c r="T232" s="23">
        <f t="shared" si="115"/>
        <v>250</v>
      </c>
      <c r="U232" s="23">
        <f t="shared" si="115"/>
        <v>250</v>
      </c>
      <c r="V232" s="23">
        <f t="shared" si="115"/>
        <v>250</v>
      </c>
      <c r="W232" s="23">
        <f t="shared" si="115"/>
        <v>250</v>
      </c>
      <c r="X232" s="23">
        <f t="shared" si="115"/>
        <v>250</v>
      </c>
      <c r="Y232" s="23">
        <f t="shared" si="115"/>
        <v>250</v>
      </c>
      <c r="Z232" s="23">
        <f t="shared" si="115"/>
        <v>250</v>
      </c>
    </row>
    <row r="233" spans="1:26" ht="0.75" customHeight="1" x14ac:dyDescent="0.2">
      <c r="A233" s="17" t="s">
        <v>121</v>
      </c>
      <c r="B233" s="18" t="s">
        <v>123</v>
      </c>
      <c r="C233" s="17" t="s">
        <v>137</v>
      </c>
      <c r="D233" s="20"/>
      <c r="E233" s="20"/>
      <c r="F233" s="20"/>
      <c r="K233" s="11">
        <f t="shared" si="97"/>
        <v>0</v>
      </c>
      <c r="L233" s="11">
        <f t="shared" si="98"/>
        <v>0</v>
      </c>
      <c r="M233" s="11">
        <f t="shared" si="99"/>
        <v>0</v>
      </c>
      <c r="N233" s="22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</row>
    <row r="234" spans="1:26" ht="10.5" customHeight="1" x14ac:dyDescent="0.2">
      <c r="A234" s="17" t="s">
        <v>121</v>
      </c>
      <c r="B234" s="18" t="s">
        <v>123</v>
      </c>
      <c r="C234" s="17" t="s">
        <v>137</v>
      </c>
      <c r="D234" s="46" t="s">
        <v>227</v>
      </c>
      <c r="E234" s="46"/>
      <c r="F234" s="21" t="s">
        <v>228</v>
      </c>
      <c r="G234" s="11">
        <v>5090.45</v>
      </c>
      <c r="H234" s="11">
        <v>0</v>
      </c>
      <c r="I234" s="11">
        <v>0</v>
      </c>
      <c r="J234" s="11">
        <v>0</v>
      </c>
      <c r="K234" s="11">
        <f t="shared" si="97"/>
        <v>0</v>
      </c>
      <c r="L234" s="11">
        <f t="shared" si="98"/>
        <v>0</v>
      </c>
      <c r="M234" s="11">
        <f t="shared" si="99"/>
        <v>-5090.45</v>
      </c>
      <c r="N234" s="22">
        <v>3000</v>
      </c>
      <c r="O234" s="23">
        <f>$N$234/12</f>
        <v>250</v>
      </c>
      <c r="P234" s="23">
        <f t="shared" ref="P234:Z234" si="116">$N$234/12</f>
        <v>250</v>
      </c>
      <c r="Q234" s="23">
        <f t="shared" si="116"/>
        <v>250</v>
      </c>
      <c r="R234" s="23">
        <f t="shared" si="116"/>
        <v>250</v>
      </c>
      <c r="S234" s="23">
        <f t="shared" si="116"/>
        <v>250</v>
      </c>
      <c r="T234" s="23">
        <f t="shared" si="116"/>
        <v>250</v>
      </c>
      <c r="U234" s="23">
        <f t="shared" si="116"/>
        <v>250</v>
      </c>
      <c r="V234" s="23">
        <f t="shared" si="116"/>
        <v>250</v>
      </c>
      <c r="W234" s="23">
        <f t="shared" si="116"/>
        <v>250</v>
      </c>
      <c r="X234" s="23">
        <f t="shared" si="116"/>
        <v>250</v>
      </c>
      <c r="Y234" s="23">
        <f t="shared" si="116"/>
        <v>250</v>
      </c>
      <c r="Z234" s="23">
        <f t="shared" si="116"/>
        <v>250</v>
      </c>
    </row>
    <row r="235" spans="1:26" ht="0.75" customHeight="1" x14ac:dyDescent="0.2">
      <c r="A235" s="17" t="s">
        <v>121</v>
      </c>
      <c r="B235" s="18" t="s">
        <v>123</v>
      </c>
      <c r="C235" s="17" t="s">
        <v>137</v>
      </c>
      <c r="D235" s="20"/>
      <c r="E235" s="20"/>
      <c r="F235" s="20"/>
      <c r="K235" s="11">
        <f t="shared" si="97"/>
        <v>0</v>
      </c>
      <c r="L235" s="11">
        <f t="shared" si="98"/>
        <v>0</v>
      </c>
      <c r="M235" s="11">
        <f t="shared" si="99"/>
        <v>0</v>
      </c>
      <c r="N235" s="22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</row>
    <row r="236" spans="1:26" ht="10.5" customHeight="1" x14ac:dyDescent="0.2">
      <c r="A236" s="17" t="s">
        <v>121</v>
      </c>
      <c r="B236" s="18" t="s">
        <v>123</v>
      </c>
      <c r="C236" s="17" t="s">
        <v>137</v>
      </c>
      <c r="D236" s="46" t="s">
        <v>229</v>
      </c>
      <c r="E236" s="46"/>
      <c r="F236" s="47" t="s">
        <v>230</v>
      </c>
      <c r="G236" s="11">
        <v>31126.91</v>
      </c>
      <c r="H236" s="11">
        <v>0</v>
      </c>
      <c r="I236" s="11">
        <v>0</v>
      </c>
      <c r="J236" s="11">
        <v>0</v>
      </c>
      <c r="K236" s="11">
        <f t="shared" si="97"/>
        <v>0</v>
      </c>
      <c r="L236" s="11">
        <f t="shared" si="98"/>
        <v>0</v>
      </c>
      <c r="M236" s="11">
        <f t="shared" si="99"/>
        <v>-31126.91</v>
      </c>
      <c r="N236" s="22">
        <v>20000</v>
      </c>
      <c r="O236" s="23">
        <f>$N$236/12</f>
        <v>1666.6666666666667</v>
      </c>
      <c r="P236" s="23">
        <f t="shared" ref="P236:Z236" si="117">$N$236/12</f>
        <v>1666.6666666666667</v>
      </c>
      <c r="Q236" s="23">
        <f t="shared" si="117"/>
        <v>1666.6666666666667</v>
      </c>
      <c r="R236" s="23">
        <f t="shared" si="117"/>
        <v>1666.6666666666667</v>
      </c>
      <c r="S236" s="23">
        <f t="shared" si="117"/>
        <v>1666.6666666666667</v>
      </c>
      <c r="T236" s="23">
        <f t="shared" si="117"/>
        <v>1666.6666666666667</v>
      </c>
      <c r="U236" s="23">
        <f t="shared" si="117"/>
        <v>1666.6666666666667</v>
      </c>
      <c r="V236" s="23">
        <f t="shared" si="117"/>
        <v>1666.6666666666667</v>
      </c>
      <c r="W236" s="23">
        <f t="shared" si="117"/>
        <v>1666.6666666666667</v>
      </c>
      <c r="X236" s="23">
        <f t="shared" si="117"/>
        <v>1666.6666666666667</v>
      </c>
      <c r="Y236" s="23">
        <f t="shared" si="117"/>
        <v>1666.6666666666667</v>
      </c>
      <c r="Z236" s="23">
        <f t="shared" si="117"/>
        <v>1666.6666666666667</v>
      </c>
    </row>
    <row r="237" spans="1:26" ht="9.75" customHeight="1" x14ac:dyDescent="0.2">
      <c r="A237" s="17" t="s">
        <v>121</v>
      </c>
      <c r="B237" s="18" t="s">
        <v>123</v>
      </c>
      <c r="C237" s="17" t="s">
        <v>137</v>
      </c>
      <c r="D237" s="20"/>
      <c r="E237" s="20"/>
      <c r="F237" s="47"/>
      <c r="K237" s="11">
        <f t="shared" si="97"/>
        <v>0</v>
      </c>
      <c r="L237" s="11">
        <f t="shared" si="98"/>
        <v>0</v>
      </c>
      <c r="M237" s="11">
        <f t="shared" si="99"/>
        <v>0</v>
      </c>
      <c r="N237" s="22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</row>
    <row r="238" spans="1:26" ht="0.75" customHeight="1" x14ac:dyDescent="0.2">
      <c r="A238" s="17" t="s">
        <v>121</v>
      </c>
      <c r="B238" s="18" t="s">
        <v>123</v>
      </c>
      <c r="C238" s="17" t="s">
        <v>137</v>
      </c>
      <c r="D238" s="20"/>
      <c r="E238" s="20"/>
      <c r="F238" s="20"/>
      <c r="K238" s="11">
        <f t="shared" si="97"/>
        <v>0</v>
      </c>
      <c r="L238" s="11">
        <f t="shared" si="98"/>
        <v>0</v>
      </c>
      <c r="M238" s="11">
        <f t="shared" si="99"/>
        <v>0</v>
      </c>
      <c r="N238" s="22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</row>
    <row r="239" spans="1:26" ht="10.5" customHeight="1" x14ac:dyDescent="0.2">
      <c r="A239" s="17" t="s">
        <v>121</v>
      </c>
      <c r="B239" s="18" t="s">
        <v>123</v>
      </c>
      <c r="C239" s="17" t="s">
        <v>137</v>
      </c>
      <c r="D239" s="46" t="s">
        <v>231</v>
      </c>
      <c r="E239" s="46"/>
      <c r="F239" s="19" t="s">
        <v>232</v>
      </c>
      <c r="G239" s="11">
        <v>34053.08</v>
      </c>
      <c r="H239" s="11">
        <v>0</v>
      </c>
      <c r="I239" s="11">
        <v>0</v>
      </c>
      <c r="J239" s="11">
        <v>0</v>
      </c>
      <c r="K239" s="11">
        <f t="shared" si="97"/>
        <v>0</v>
      </c>
      <c r="L239" s="11">
        <f t="shared" si="98"/>
        <v>0</v>
      </c>
      <c r="M239" s="11">
        <f t="shared" si="99"/>
        <v>-34053.08</v>
      </c>
      <c r="N239" s="22">
        <v>35000</v>
      </c>
      <c r="O239" s="23">
        <f>$N$239/12</f>
        <v>2916.6666666666665</v>
      </c>
      <c r="P239" s="23">
        <f t="shared" ref="P239:Z239" si="118">$N$239/12</f>
        <v>2916.6666666666665</v>
      </c>
      <c r="Q239" s="23">
        <f t="shared" si="118"/>
        <v>2916.6666666666665</v>
      </c>
      <c r="R239" s="23">
        <f t="shared" si="118"/>
        <v>2916.6666666666665</v>
      </c>
      <c r="S239" s="23">
        <f t="shared" si="118"/>
        <v>2916.6666666666665</v>
      </c>
      <c r="T239" s="23">
        <f t="shared" si="118"/>
        <v>2916.6666666666665</v>
      </c>
      <c r="U239" s="23">
        <f t="shared" si="118"/>
        <v>2916.6666666666665</v>
      </c>
      <c r="V239" s="23">
        <f t="shared" si="118"/>
        <v>2916.6666666666665</v>
      </c>
      <c r="W239" s="23">
        <f t="shared" si="118"/>
        <v>2916.6666666666665</v>
      </c>
      <c r="X239" s="23">
        <f t="shared" si="118"/>
        <v>2916.6666666666665</v>
      </c>
      <c r="Y239" s="23">
        <f t="shared" si="118"/>
        <v>2916.6666666666665</v>
      </c>
      <c r="Z239" s="23">
        <f t="shared" si="118"/>
        <v>2916.6666666666665</v>
      </c>
    </row>
    <row r="240" spans="1:26" ht="0.75" customHeight="1" x14ac:dyDescent="0.2">
      <c r="A240" s="17" t="s">
        <v>121</v>
      </c>
      <c r="B240" s="18" t="s">
        <v>123</v>
      </c>
      <c r="C240" s="17" t="s">
        <v>137</v>
      </c>
      <c r="D240" s="20"/>
      <c r="E240" s="20"/>
      <c r="F240" s="20"/>
      <c r="K240" s="11">
        <f t="shared" si="97"/>
        <v>0</v>
      </c>
      <c r="L240" s="11">
        <f t="shared" si="98"/>
        <v>0</v>
      </c>
      <c r="M240" s="11">
        <f t="shared" si="99"/>
        <v>0</v>
      </c>
      <c r="N240" s="22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</row>
    <row r="241" spans="1:26" ht="10.5" customHeight="1" x14ac:dyDescent="0.2">
      <c r="A241" s="17" t="s">
        <v>121</v>
      </c>
      <c r="B241" s="18" t="s">
        <v>123</v>
      </c>
      <c r="C241" s="17" t="s">
        <v>137</v>
      </c>
      <c r="D241" s="46" t="s">
        <v>233</v>
      </c>
      <c r="E241" s="46"/>
      <c r="F241" s="47" t="s">
        <v>234</v>
      </c>
      <c r="G241" s="11">
        <v>7968.08</v>
      </c>
      <c r="H241" s="11">
        <v>0</v>
      </c>
      <c r="I241" s="11">
        <v>0</v>
      </c>
      <c r="J241" s="11">
        <v>0</v>
      </c>
      <c r="K241" s="11">
        <f t="shared" si="97"/>
        <v>0</v>
      </c>
      <c r="L241" s="11">
        <f t="shared" si="98"/>
        <v>0</v>
      </c>
      <c r="M241" s="11">
        <f t="shared" si="99"/>
        <v>-7968.08</v>
      </c>
      <c r="N241" s="22">
        <v>7000</v>
      </c>
      <c r="O241" s="23">
        <f>$N$241/12</f>
        <v>583.33333333333337</v>
      </c>
      <c r="P241" s="23">
        <f t="shared" ref="P241:Z241" si="119">$N$241/12</f>
        <v>583.33333333333337</v>
      </c>
      <c r="Q241" s="23">
        <f t="shared" si="119"/>
        <v>583.33333333333337</v>
      </c>
      <c r="R241" s="23">
        <f t="shared" si="119"/>
        <v>583.33333333333337</v>
      </c>
      <c r="S241" s="23">
        <f t="shared" si="119"/>
        <v>583.33333333333337</v>
      </c>
      <c r="T241" s="23">
        <f t="shared" si="119"/>
        <v>583.33333333333337</v>
      </c>
      <c r="U241" s="23">
        <f t="shared" si="119"/>
        <v>583.33333333333337</v>
      </c>
      <c r="V241" s="23">
        <f t="shared" si="119"/>
        <v>583.33333333333337</v>
      </c>
      <c r="W241" s="23">
        <f t="shared" si="119"/>
        <v>583.33333333333337</v>
      </c>
      <c r="X241" s="23">
        <f t="shared" si="119"/>
        <v>583.33333333333337</v>
      </c>
      <c r="Y241" s="23">
        <f t="shared" si="119"/>
        <v>583.33333333333337</v>
      </c>
      <c r="Z241" s="23">
        <f t="shared" si="119"/>
        <v>583.33333333333337</v>
      </c>
    </row>
    <row r="242" spans="1:26" ht="9.75" customHeight="1" x14ac:dyDescent="0.2">
      <c r="A242" s="17" t="s">
        <v>121</v>
      </c>
      <c r="B242" s="18" t="s">
        <v>123</v>
      </c>
      <c r="C242" s="17" t="s">
        <v>137</v>
      </c>
      <c r="D242" s="20"/>
      <c r="E242" s="20"/>
      <c r="F242" s="47"/>
      <c r="K242" s="11">
        <f t="shared" si="97"/>
        <v>0</v>
      </c>
      <c r="L242" s="11">
        <f t="shared" si="98"/>
        <v>0</v>
      </c>
      <c r="M242" s="11">
        <f t="shared" si="99"/>
        <v>0</v>
      </c>
      <c r="N242" s="22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</row>
    <row r="243" spans="1:26" ht="0.75" customHeight="1" x14ac:dyDescent="0.2">
      <c r="A243" s="17" t="s">
        <v>121</v>
      </c>
      <c r="B243" s="18" t="s">
        <v>123</v>
      </c>
      <c r="C243" s="17" t="s">
        <v>137</v>
      </c>
      <c r="D243" s="20"/>
      <c r="E243" s="20"/>
      <c r="F243" s="20"/>
      <c r="K243" s="11">
        <f t="shared" si="97"/>
        <v>0</v>
      </c>
      <c r="L243" s="11">
        <f t="shared" si="98"/>
        <v>0</v>
      </c>
      <c r="M243" s="11">
        <f t="shared" si="99"/>
        <v>0</v>
      </c>
      <c r="N243" s="22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</row>
    <row r="244" spans="1:26" ht="10.5" customHeight="1" x14ac:dyDescent="0.2">
      <c r="A244" s="17" t="s">
        <v>121</v>
      </c>
      <c r="B244" s="18" t="s">
        <v>123</v>
      </c>
      <c r="C244" s="17" t="s">
        <v>137</v>
      </c>
      <c r="D244" s="46" t="s">
        <v>235</v>
      </c>
      <c r="E244" s="46"/>
      <c r="F244" s="21" t="s">
        <v>236</v>
      </c>
      <c r="G244" s="11">
        <v>7454.11</v>
      </c>
      <c r="H244" s="11">
        <v>0</v>
      </c>
      <c r="I244" s="11">
        <v>0</v>
      </c>
      <c r="J244" s="11">
        <v>0</v>
      </c>
      <c r="K244" s="11">
        <f t="shared" si="97"/>
        <v>0</v>
      </c>
      <c r="L244" s="11">
        <f t="shared" si="98"/>
        <v>0</v>
      </c>
      <c r="M244" s="11">
        <f t="shared" si="99"/>
        <v>-7454.11</v>
      </c>
      <c r="N244" s="22">
        <v>6000</v>
      </c>
      <c r="O244" s="23">
        <f>$N$244/12</f>
        <v>500</v>
      </c>
      <c r="P244" s="23">
        <f t="shared" ref="P244:Z244" si="120">$N$244/12</f>
        <v>500</v>
      </c>
      <c r="Q244" s="23">
        <f t="shared" si="120"/>
        <v>500</v>
      </c>
      <c r="R244" s="23">
        <f t="shared" si="120"/>
        <v>500</v>
      </c>
      <c r="S244" s="23">
        <f t="shared" si="120"/>
        <v>500</v>
      </c>
      <c r="T244" s="23">
        <f t="shared" si="120"/>
        <v>500</v>
      </c>
      <c r="U244" s="23">
        <f t="shared" si="120"/>
        <v>500</v>
      </c>
      <c r="V244" s="23">
        <f t="shared" si="120"/>
        <v>500</v>
      </c>
      <c r="W244" s="23">
        <f t="shared" si="120"/>
        <v>500</v>
      </c>
      <c r="X244" s="23">
        <f t="shared" si="120"/>
        <v>500</v>
      </c>
      <c r="Y244" s="23">
        <f t="shared" si="120"/>
        <v>500</v>
      </c>
      <c r="Z244" s="23">
        <f t="shared" si="120"/>
        <v>500</v>
      </c>
    </row>
    <row r="245" spans="1:26" ht="0.75" customHeight="1" x14ac:dyDescent="0.2">
      <c r="A245" s="17" t="s">
        <v>121</v>
      </c>
      <c r="B245" s="18" t="s">
        <v>123</v>
      </c>
      <c r="C245" s="17" t="s">
        <v>137</v>
      </c>
      <c r="D245" s="20"/>
      <c r="E245" s="20"/>
      <c r="F245" s="20"/>
      <c r="K245" s="11">
        <f t="shared" si="97"/>
        <v>0</v>
      </c>
      <c r="L245" s="11">
        <f t="shared" si="98"/>
        <v>0</v>
      </c>
      <c r="M245" s="11">
        <f t="shared" si="99"/>
        <v>0</v>
      </c>
      <c r="N245" s="22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</row>
    <row r="246" spans="1:26" ht="10.5" customHeight="1" x14ac:dyDescent="0.2">
      <c r="A246" s="17" t="s">
        <v>121</v>
      </c>
      <c r="B246" s="18" t="s">
        <v>123</v>
      </c>
      <c r="C246" s="17" t="s">
        <v>137</v>
      </c>
      <c r="D246" s="46" t="s">
        <v>237</v>
      </c>
      <c r="E246" s="46"/>
      <c r="F246" s="47" t="s">
        <v>238</v>
      </c>
      <c r="G246" s="11">
        <v>2546.5700000000002</v>
      </c>
      <c r="H246" s="11">
        <v>0</v>
      </c>
      <c r="I246" s="11">
        <v>0</v>
      </c>
      <c r="J246" s="11">
        <v>0</v>
      </c>
      <c r="K246" s="11">
        <f t="shared" si="97"/>
        <v>0</v>
      </c>
      <c r="L246" s="11">
        <f t="shared" si="98"/>
        <v>0</v>
      </c>
      <c r="M246" s="11">
        <f t="shared" si="99"/>
        <v>-2546.5700000000002</v>
      </c>
      <c r="N246" s="22">
        <v>1000</v>
      </c>
      <c r="O246" s="23">
        <f>$N$246/12</f>
        <v>83.333333333333329</v>
      </c>
      <c r="P246" s="23">
        <f t="shared" ref="P246:Z246" si="121">$N$246/12</f>
        <v>83.333333333333329</v>
      </c>
      <c r="Q246" s="23">
        <f t="shared" si="121"/>
        <v>83.333333333333329</v>
      </c>
      <c r="R246" s="23">
        <f t="shared" si="121"/>
        <v>83.333333333333329</v>
      </c>
      <c r="S246" s="23">
        <f t="shared" si="121"/>
        <v>83.333333333333329</v>
      </c>
      <c r="T246" s="23">
        <f t="shared" si="121"/>
        <v>83.333333333333329</v>
      </c>
      <c r="U246" s="23">
        <f t="shared" si="121"/>
        <v>83.333333333333329</v>
      </c>
      <c r="V246" s="23">
        <f t="shared" si="121"/>
        <v>83.333333333333329</v>
      </c>
      <c r="W246" s="23">
        <f t="shared" si="121"/>
        <v>83.333333333333329</v>
      </c>
      <c r="X246" s="23">
        <f t="shared" si="121"/>
        <v>83.333333333333329</v>
      </c>
      <c r="Y246" s="23">
        <f t="shared" si="121"/>
        <v>83.333333333333329</v>
      </c>
      <c r="Z246" s="23">
        <f t="shared" si="121"/>
        <v>83.333333333333329</v>
      </c>
    </row>
    <row r="247" spans="1:26" ht="9.75" customHeight="1" x14ac:dyDescent="0.2">
      <c r="A247" s="17" t="s">
        <v>121</v>
      </c>
      <c r="B247" s="18" t="s">
        <v>123</v>
      </c>
      <c r="C247" s="17" t="s">
        <v>137</v>
      </c>
      <c r="D247" s="20"/>
      <c r="E247" s="20"/>
      <c r="F247" s="47"/>
      <c r="K247" s="11">
        <f t="shared" si="97"/>
        <v>0</v>
      </c>
      <c r="L247" s="11">
        <f t="shared" si="98"/>
        <v>0</v>
      </c>
      <c r="M247" s="11">
        <f t="shared" si="99"/>
        <v>0</v>
      </c>
      <c r="N247" s="22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</row>
    <row r="248" spans="1:26" ht="0.75" customHeight="1" x14ac:dyDescent="0.2">
      <c r="A248" s="17" t="s">
        <v>121</v>
      </c>
      <c r="B248" s="18" t="s">
        <v>123</v>
      </c>
      <c r="C248" s="17" t="s">
        <v>137</v>
      </c>
      <c r="D248" s="20"/>
      <c r="E248" s="20"/>
      <c r="F248" s="20"/>
      <c r="K248" s="11">
        <f t="shared" si="97"/>
        <v>0</v>
      </c>
      <c r="L248" s="11">
        <f t="shared" si="98"/>
        <v>0</v>
      </c>
      <c r="M248" s="11">
        <f t="shared" si="99"/>
        <v>0</v>
      </c>
      <c r="N248" s="22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</row>
    <row r="249" spans="1:26" ht="10.5" customHeight="1" x14ac:dyDescent="0.2">
      <c r="A249" s="17" t="s">
        <v>121</v>
      </c>
      <c r="B249" s="18" t="s">
        <v>123</v>
      </c>
      <c r="C249" s="17" t="s">
        <v>137</v>
      </c>
      <c r="D249" s="46" t="s">
        <v>239</v>
      </c>
      <c r="E249" s="46"/>
      <c r="F249" s="21" t="s">
        <v>240</v>
      </c>
      <c r="G249" s="11">
        <v>44144.78</v>
      </c>
      <c r="H249" s="11">
        <v>0</v>
      </c>
      <c r="I249" s="11">
        <v>0</v>
      </c>
      <c r="J249" s="11">
        <v>0</v>
      </c>
      <c r="K249" s="11">
        <f t="shared" si="97"/>
        <v>0</v>
      </c>
      <c r="L249" s="11">
        <f t="shared" si="98"/>
        <v>0</v>
      </c>
      <c r="M249" s="11">
        <f t="shared" si="99"/>
        <v>-44144.78</v>
      </c>
      <c r="N249" s="22">
        <v>40000</v>
      </c>
      <c r="O249" s="23">
        <f>$N$249/12</f>
        <v>3333.3333333333335</v>
      </c>
      <c r="P249" s="23">
        <f t="shared" ref="P249:Z249" si="122">$N$249/12</f>
        <v>3333.3333333333335</v>
      </c>
      <c r="Q249" s="23">
        <f t="shared" si="122"/>
        <v>3333.3333333333335</v>
      </c>
      <c r="R249" s="23">
        <f t="shared" si="122"/>
        <v>3333.3333333333335</v>
      </c>
      <c r="S249" s="23">
        <f t="shared" si="122"/>
        <v>3333.3333333333335</v>
      </c>
      <c r="T249" s="23">
        <f t="shared" si="122"/>
        <v>3333.3333333333335</v>
      </c>
      <c r="U249" s="23">
        <f t="shared" si="122"/>
        <v>3333.3333333333335</v>
      </c>
      <c r="V249" s="23">
        <f t="shared" si="122"/>
        <v>3333.3333333333335</v>
      </c>
      <c r="W249" s="23">
        <f t="shared" si="122"/>
        <v>3333.3333333333335</v>
      </c>
      <c r="X249" s="23">
        <f t="shared" si="122"/>
        <v>3333.3333333333335</v>
      </c>
      <c r="Y249" s="23">
        <f t="shared" si="122"/>
        <v>3333.3333333333335</v>
      </c>
      <c r="Z249" s="23">
        <f t="shared" si="122"/>
        <v>3333.3333333333335</v>
      </c>
    </row>
    <row r="250" spans="1:26" ht="0.75" customHeight="1" x14ac:dyDescent="0.2">
      <c r="A250" s="17" t="s">
        <v>121</v>
      </c>
      <c r="B250" s="18" t="s">
        <v>123</v>
      </c>
      <c r="C250" s="17" t="s">
        <v>137</v>
      </c>
      <c r="D250" s="20"/>
      <c r="E250" s="20"/>
      <c r="F250" s="20"/>
      <c r="K250" s="11">
        <f t="shared" si="97"/>
        <v>0</v>
      </c>
      <c r="L250" s="11">
        <f t="shared" si="98"/>
        <v>0</v>
      </c>
      <c r="M250" s="11">
        <f t="shared" si="99"/>
        <v>0</v>
      </c>
      <c r="N250" s="22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</row>
    <row r="251" spans="1:26" ht="10.5" customHeight="1" x14ac:dyDescent="0.2">
      <c r="A251" s="17" t="s">
        <v>121</v>
      </c>
      <c r="B251" s="18" t="s">
        <v>123</v>
      </c>
      <c r="C251" s="17" t="s">
        <v>137</v>
      </c>
      <c r="D251" s="46" t="s">
        <v>241</v>
      </c>
      <c r="E251" s="46"/>
      <c r="F251" s="47" t="s">
        <v>242</v>
      </c>
      <c r="G251" s="11">
        <v>6000</v>
      </c>
      <c r="H251" s="11">
        <v>0</v>
      </c>
      <c r="I251" s="11">
        <v>0</v>
      </c>
      <c r="J251" s="11">
        <v>0</v>
      </c>
      <c r="K251" s="11">
        <f t="shared" si="97"/>
        <v>0</v>
      </c>
      <c r="L251" s="11">
        <f t="shared" si="98"/>
        <v>0</v>
      </c>
      <c r="M251" s="11">
        <f t="shared" si="99"/>
        <v>-6000</v>
      </c>
      <c r="N251" s="22">
        <v>5000</v>
      </c>
      <c r="O251" s="23">
        <f>$N$251/12</f>
        <v>416.66666666666669</v>
      </c>
      <c r="P251" s="23">
        <f t="shared" ref="P251:Z251" si="123">$N$251/12</f>
        <v>416.66666666666669</v>
      </c>
      <c r="Q251" s="23">
        <f t="shared" si="123"/>
        <v>416.66666666666669</v>
      </c>
      <c r="R251" s="23">
        <f t="shared" si="123"/>
        <v>416.66666666666669</v>
      </c>
      <c r="S251" s="23">
        <f t="shared" si="123"/>
        <v>416.66666666666669</v>
      </c>
      <c r="T251" s="23">
        <f t="shared" si="123"/>
        <v>416.66666666666669</v>
      </c>
      <c r="U251" s="23">
        <f t="shared" si="123"/>
        <v>416.66666666666669</v>
      </c>
      <c r="V251" s="23">
        <f t="shared" si="123"/>
        <v>416.66666666666669</v>
      </c>
      <c r="W251" s="23">
        <f t="shared" si="123"/>
        <v>416.66666666666669</v>
      </c>
      <c r="X251" s="23">
        <f t="shared" si="123"/>
        <v>416.66666666666669</v>
      </c>
      <c r="Y251" s="23">
        <f t="shared" si="123"/>
        <v>416.66666666666669</v>
      </c>
      <c r="Z251" s="23">
        <f t="shared" si="123"/>
        <v>416.66666666666669</v>
      </c>
    </row>
    <row r="252" spans="1:26" ht="9.75" customHeight="1" x14ac:dyDescent="0.2">
      <c r="A252" s="17" t="s">
        <v>121</v>
      </c>
      <c r="B252" s="18" t="s">
        <v>123</v>
      </c>
      <c r="C252" s="17" t="s">
        <v>137</v>
      </c>
      <c r="D252" s="20"/>
      <c r="E252" s="20"/>
      <c r="F252" s="47"/>
      <c r="K252" s="11">
        <f t="shared" si="97"/>
        <v>0</v>
      </c>
      <c r="L252" s="11">
        <f t="shared" si="98"/>
        <v>0</v>
      </c>
      <c r="M252" s="11">
        <f t="shared" si="99"/>
        <v>0</v>
      </c>
      <c r="N252" s="22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</row>
    <row r="253" spans="1:26" ht="0.75" customHeight="1" x14ac:dyDescent="0.2">
      <c r="A253" s="17" t="s">
        <v>121</v>
      </c>
      <c r="B253" s="18" t="s">
        <v>123</v>
      </c>
      <c r="C253" s="17" t="s">
        <v>137</v>
      </c>
      <c r="D253" s="20"/>
      <c r="E253" s="20"/>
      <c r="F253" s="20"/>
      <c r="K253" s="11">
        <f t="shared" si="97"/>
        <v>0</v>
      </c>
      <c r="L253" s="11">
        <f t="shared" si="98"/>
        <v>0</v>
      </c>
      <c r="M253" s="11">
        <f t="shared" si="99"/>
        <v>0</v>
      </c>
      <c r="N253" s="22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</row>
    <row r="254" spans="1:26" ht="10.5" customHeight="1" x14ac:dyDescent="0.2">
      <c r="A254" s="17" t="s">
        <v>121</v>
      </c>
      <c r="B254" s="18" t="s">
        <v>123</v>
      </c>
      <c r="C254" s="17" t="s">
        <v>137</v>
      </c>
      <c r="D254" s="46" t="s">
        <v>243</v>
      </c>
      <c r="E254" s="46"/>
      <c r="F254" s="47" t="s">
        <v>244</v>
      </c>
      <c r="G254" s="11">
        <v>6000</v>
      </c>
      <c r="H254" s="11">
        <v>0</v>
      </c>
      <c r="I254" s="11">
        <v>0</v>
      </c>
      <c r="J254" s="11">
        <v>0</v>
      </c>
      <c r="K254" s="11">
        <f t="shared" si="97"/>
        <v>0</v>
      </c>
      <c r="L254" s="11">
        <f t="shared" si="98"/>
        <v>0</v>
      </c>
      <c r="M254" s="11">
        <f t="shared" si="99"/>
        <v>-6000</v>
      </c>
      <c r="N254" s="22">
        <v>5000</v>
      </c>
      <c r="O254" s="23">
        <f>$N$254/12</f>
        <v>416.66666666666669</v>
      </c>
      <c r="P254" s="23">
        <f t="shared" ref="P254:Z254" si="124">$N$254/12</f>
        <v>416.66666666666669</v>
      </c>
      <c r="Q254" s="23">
        <f t="shared" si="124"/>
        <v>416.66666666666669</v>
      </c>
      <c r="R254" s="23">
        <f t="shared" si="124"/>
        <v>416.66666666666669</v>
      </c>
      <c r="S254" s="23">
        <f t="shared" si="124"/>
        <v>416.66666666666669</v>
      </c>
      <c r="T254" s="23">
        <f t="shared" si="124"/>
        <v>416.66666666666669</v>
      </c>
      <c r="U254" s="23">
        <f t="shared" si="124"/>
        <v>416.66666666666669</v>
      </c>
      <c r="V254" s="23">
        <f t="shared" si="124"/>
        <v>416.66666666666669</v>
      </c>
      <c r="W254" s="23">
        <f t="shared" si="124"/>
        <v>416.66666666666669</v>
      </c>
      <c r="X254" s="23">
        <f t="shared" si="124"/>
        <v>416.66666666666669</v>
      </c>
      <c r="Y254" s="23">
        <f t="shared" si="124"/>
        <v>416.66666666666669</v>
      </c>
      <c r="Z254" s="23">
        <f t="shared" si="124"/>
        <v>416.66666666666669</v>
      </c>
    </row>
    <row r="255" spans="1:26" ht="9.75" customHeight="1" x14ac:dyDescent="0.2">
      <c r="A255" s="17" t="s">
        <v>121</v>
      </c>
      <c r="B255" s="18" t="s">
        <v>123</v>
      </c>
      <c r="C255" s="17" t="s">
        <v>137</v>
      </c>
      <c r="D255" s="20"/>
      <c r="E255" s="20"/>
      <c r="F255" s="47"/>
      <c r="K255" s="11">
        <f t="shared" si="97"/>
        <v>0</v>
      </c>
      <c r="L255" s="11">
        <f t="shared" si="98"/>
        <v>0</v>
      </c>
      <c r="M255" s="11">
        <f t="shared" si="99"/>
        <v>0</v>
      </c>
      <c r="N255" s="22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</row>
    <row r="256" spans="1:26" ht="0.75" customHeight="1" x14ac:dyDescent="0.2">
      <c r="A256" s="17" t="s">
        <v>121</v>
      </c>
      <c r="B256" s="18" t="s">
        <v>123</v>
      </c>
      <c r="C256" s="17" t="s">
        <v>137</v>
      </c>
      <c r="D256" s="20"/>
      <c r="E256" s="20"/>
      <c r="F256" s="20"/>
      <c r="K256" s="11">
        <f t="shared" si="97"/>
        <v>0</v>
      </c>
      <c r="L256" s="11">
        <f t="shared" si="98"/>
        <v>0</v>
      </c>
      <c r="M256" s="11">
        <f t="shared" si="99"/>
        <v>0</v>
      </c>
      <c r="N256" s="22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</row>
    <row r="257" spans="1:26" ht="10.5" customHeight="1" x14ac:dyDescent="0.2">
      <c r="A257" s="17" t="s">
        <v>121</v>
      </c>
      <c r="B257" s="18" t="s">
        <v>123</v>
      </c>
      <c r="C257" s="17" t="s">
        <v>137</v>
      </c>
      <c r="D257" s="46" t="s">
        <v>245</v>
      </c>
      <c r="E257" s="46"/>
      <c r="F257" s="47" t="s">
        <v>246</v>
      </c>
      <c r="G257" s="11">
        <v>1091.8</v>
      </c>
      <c r="H257" s="11">
        <v>0</v>
      </c>
      <c r="I257" s="11">
        <v>0</v>
      </c>
      <c r="J257" s="11">
        <v>0</v>
      </c>
      <c r="K257" s="11">
        <f t="shared" si="97"/>
        <v>0</v>
      </c>
      <c r="L257" s="11">
        <f t="shared" si="98"/>
        <v>0</v>
      </c>
      <c r="M257" s="11">
        <f t="shared" si="99"/>
        <v>-1091.8</v>
      </c>
      <c r="N257" s="22">
        <v>1000</v>
      </c>
      <c r="O257" s="23">
        <f>$N$257/12</f>
        <v>83.333333333333329</v>
      </c>
      <c r="P257" s="23">
        <f t="shared" ref="P257:Z257" si="125">$N$257/12</f>
        <v>83.333333333333329</v>
      </c>
      <c r="Q257" s="23">
        <f t="shared" si="125"/>
        <v>83.333333333333329</v>
      </c>
      <c r="R257" s="23">
        <f t="shared" si="125"/>
        <v>83.333333333333329</v>
      </c>
      <c r="S257" s="23">
        <f t="shared" si="125"/>
        <v>83.333333333333329</v>
      </c>
      <c r="T257" s="23">
        <f t="shared" si="125"/>
        <v>83.333333333333329</v>
      </c>
      <c r="U257" s="23">
        <f t="shared" si="125"/>
        <v>83.333333333333329</v>
      </c>
      <c r="V257" s="23">
        <f t="shared" si="125"/>
        <v>83.333333333333329</v>
      </c>
      <c r="W257" s="23">
        <f t="shared" si="125"/>
        <v>83.333333333333329</v>
      </c>
      <c r="X257" s="23">
        <f t="shared" si="125"/>
        <v>83.333333333333329</v>
      </c>
      <c r="Y257" s="23">
        <f t="shared" si="125"/>
        <v>83.333333333333329</v>
      </c>
      <c r="Z257" s="23">
        <f t="shared" si="125"/>
        <v>83.333333333333329</v>
      </c>
    </row>
    <row r="258" spans="1:26" ht="9.75" customHeight="1" x14ac:dyDescent="0.2">
      <c r="A258" s="17" t="s">
        <v>121</v>
      </c>
      <c r="B258" s="18" t="s">
        <v>123</v>
      </c>
      <c r="C258" s="17" t="s">
        <v>137</v>
      </c>
      <c r="D258" s="20"/>
      <c r="E258" s="20"/>
      <c r="F258" s="47"/>
      <c r="K258" s="11">
        <f t="shared" si="97"/>
        <v>0</v>
      </c>
      <c r="L258" s="11">
        <f t="shared" si="98"/>
        <v>0</v>
      </c>
      <c r="M258" s="11">
        <f t="shared" si="99"/>
        <v>0</v>
      </c>
      <c r="N258" s="22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</row>
    <row r="259" spans="1:26" ht="0.75" customHeight="1" x14ac:dyDescent="0.2">
      <c r="A259" s="17" t="s">
        <v>121</v>
      </c>
      <c r="B259" s="18" t="s">
        <v>123</v>
      </c>
      <c r="C259" s="17" t="s">
        <v>137</v>
      </c>
      <c r="D259" s="20"/>
      <c r="E259" s="20"/>
      <c r="F259" s="20"/>
      <c r="K259" s="11">
        <f t="shared" si="97"/>
        <v>0</v>
      </c>
      <c r="L259" s="11">
        <f t="shared" si="98"/>
        <v>0</v>
      </c>
      <c r="M259" s="11">
        <f t="shared" si="99"/>
        <v>0</v>
      </c>
      <c r="N259" s="22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</row>
    <row r="260" spans="1:26" ht="10.5" customHeight="1" x14ac:dyDescent="0.2">
      <c r="A260" s="17" t="s">
        <v>121</v>
      </c>
      <c r="B260" s="18" t="s">
        <v>123</v>
      </c>
      <c r="C260" s="17" t="s">
        <v>137</v>
      </c>
      <c r="D260" s="48" t="s">
        <v>12</v>
      </c>
      <c r="E260" s="48"/>
      <c r="F260" s="17" t="s">
        <v>13</v>
      </c>
      <c r="G260" s="8">
        <v>441849.88</v>
      </c>
      <c r="H260" s="8">
        <v>0</v>
      </c>
      <c r="I260" s="8">
        <v>0</v>
      </c>
      <c r="J260" s="8">
        <v>29229</v>
      </c>
      <c r="K260" s="11">
        <f t="shared" si="97"/>
        <v>29229</v>
      </c>
      <c r="L260" s="11">
        <f t="shared" si="98"/>
        <v>43843.5</v>
      </c>
      <c r="M260" s="11">
        <f t="shared" si="99"/>
        <v>-398006.38</v>
      </c>
      <c r="N260" s="22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</row>
    <row r="261" spans="1:26" ht="10.5" customHeight="1" x14ac:dyDescent="0.2">
      <c r="A261" s="41">
        <v>2</v>
      </c>
      <c r="B261" s="18" t="s">
        <v>123</v>
      </c>
      <c r="C261" s="41" t="s">
        <v>137</v>
      </c>
      <c r="D261" s="46">
        <v>3140100</v>
      </c>
      <c r="E261" s="46"/>
      <c r="F261" s="40" t="s">
        <v>317</v>
      </c>
      <c r="G261" s="8"/>
      <c r="H261" s="8"/>
      <c r="I261" s="8"/>
      <c r="J261" s="8"/>
      <c r="K261" s="11"/>
      <c r="L261" s="11"/>
      <c r="M261" s="11"/>
      <c r="N261" s="22">
        <v>5000</v>
      </c>
      <c r="O261" s="23">
        <f>$N$261/12</f>
        <v>416.66666666666669</v>
      </c>
      <c r="P261" s="23">
        <f t="shared" ref="P261:Z261" si="126">$N$261/12</f>
        <v>416.66666666666669</v>
      </c>
      <c r="Q261" s="23">
        <f t="shared" si="126"/>
        <v>416.66666666666669</v>
      </c>
      <c r="R261" s="23">
        <f t="shared" si="126"/>
        <v>416.66666666666669</v>
      </c>
      <c r="S261" s="23">
        <f t="shared" si="126"/>
        <v>416.66666666666669</v>
      </c>
      <c r="T261" s="23">
        <f t="shared" si="126"/>
        <v>416.66666666666669</v>
      </c>
      <c r="U261" s="23">
        <f t="shared" si="126"/>
        <v>416.66666666666669</v>
      </c>
      <c r="V261" s="23">
        <f t="shared" si="126"/>
        <v>416.66666666666669</v>
      </c>
      <c r="W261" s="23">
        <f t="shared" si="126"/>
        <v>416.66666666666669</v>
      </c>
      <c r="X261" s="23">
        <f t="shared" si="126"/>
        <v>416.66666666666669</v>
      </c>
      <c r="Y261" s="23">
        <f t="shared" si="126"/>
        <v>416.66666666666669</v>
      </c>
      <c r="Z261" s="23">
        <f t="shared" si="126"/>
        <v>416.66666666666669</v>
      </c>
    </row>
    <row r="262" spans="1:26" ht="10.5" customHeight="1" x14ac:dyDescent="0.2">
      <c r="A262" s="17" t="s">
        <v>121</v>
      </c>
      <c r="B262" s="18" t="s">
        <v>123</v>
      </c>
      <c r="C262" s="41" t="s">
        <v>137</v>
      </c>
      <c r="D262" s="46" t="s">
        <v>247</v>
      </c>
      <c r="E262" s="46"/>
      <c r="F262" s="19" t="s">
        <v>248</v>
      </c>
      <c r="G262" s="11">
        <v>2845.56</v>
      </c>
      <c r="H262" s="11">
        <v>0</v>
      </c>
      <c r="I262" s="11">
        <v>0</v>
      </c>
      <c r="J262" s="11">
        <v>0</v>
      </c>
      <c r="K262" s="11">
        <f t="shared" si="97"/>
        <v>0</v>
      </c>
      <c r="L262" s="11">
        <f t="shared" si="98"/>
        <v>0</v>
      </c>
      <c r="M262" s="11">
        <f t="shared" si="99"/>
        <v>-2845.56</v>
      </c>
      <c r="N262" s="22">
        <v>2000</v>
      </c>
      <c r="O262" s="23">
        <f>$N$262/12</f>
        <v>166.66666666666666</v>
      </c>
      <c r="P262" s="23">
        <f t="shared" ref="P262:Z262" si="127">$N$262/12</f>
        <v>166.66666666666666</v>
      </c>
      <c r="Q262" s="23">
        <f t="shared" si="127"/>
        <v>166.66666666666666</v>
      </c>
      <c r="R262" s="23">
        <f t="shared" si="127"/>
        <v>166.66666666666666</v>
      </c>
      <c r="S262" s="23">
        <f t="shared" si="127"/>
        <v>166.66666666666666</v>
      </c>
      <c r="T262" s="23">
        <f t="shared" si="127"/>
        <v>166.66666666666666</v>
      </c>
      <c r="U262" s="23">
        <f t="shared" si="127"/>
        <v>166.66666666666666</v>
      </c>
      <c r="V262" s="23">
        <f t="shared" si="127"/>
        <v>166.66666666666666</v>
      </c>
      <c r="W262" s="23">
        <f t="shared" si="127"/>
        <v>166.66666666666666</v>
      </c>
      <c r="X262" s="23">
        <f t="shared" si="127"/>
        <v>166.66666666666666</v>
      </c>
      <c r="Y262" s="23">
        <f t="shared" si="127"/>
        <v>166.66666666666666</v>
      </c>
      <c r="Z262" s="23">
        <f t="shared" si="127"/>
        <v>166.66666666666666</v>
      </c>
    </row>
    <row r="263" spans="1:26" ht="0.75" customHeight="1" x14ac:dyDescent="0.2">
      <c r="A263" s="17" t="s">
        <v>121</v>
      </c>
      <c r="B263" s="18" t="s">
        <v>123</v>
      </c>
      <c r="C263" s="17" t="s">
        <v>137</v>
      </c>
      <c r="D263" s="20"/>
      <c r="E263" s="20"/>
      <c r="F263" s="20"/>
      <c r="K263" s="11">
        <f t="shared" ref="K263:K326" si="128">SUM(H263:J263)</f>
        <v>0</v>
      </c>
      <c r="L263" s="11">
        <f t="shared" ref="L263:L326" si="129">K263/8*12</f>
        <v>0</v>
      </c>
      <c r="M263" s="11">
        <f t="shared" ref="M263:M326" si="130">L263-G263</f>
        <v>0</v>
      </c>
      <c r="N263" s="22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</row>
    <row r="264" spans="1:26" ht="10.5" customHeight="1" x14ac:dyDescent="0.2">
      <c r="A264" s="17" t="s">
        <v>121</v>
      </c>
      <c r="B264" s="18" t="s">
        <v>123</v>
      </c>
      <c r="C264" s="17" t="s">
        <v>137</v>
      </c>
      <c r="D264" s="46" t="s">
        <v>249</v>
      </c>
      <c r="E264" s="46"/>
      <c r="F264" s="47" t="s">
        <v>250</v>
      </c>
      <c r="G264" s="11">
        <v>16113.73</v>
      </c>
      <c r="H264" s="11">
        <v>0</v>
      </c>
      <c r="I264" s="11">
        <v>0</v>
      </c>
      <c r="J264" s="11">
        <v>13659</v>
      </c>
      <c r="K264" s="11">
        <f t="shared" si="128"/>
        <v>13659</v>
      </c>
      <c r="L264" s="11">
        <f t="shared" si="129"/>
        <v>20488.5</v>
      </c>
      <c r="M264" s="11">
        <f t="shared" si="130"/>
        <v>4374.7700000000004</v>
      </c>
      <c r="N264" s="22">
        <v>25000</v>
      </c>
      <c r="O264" s="23">
        <f>$N$264/12</f>
        <v>2083.3333333333335</v>
      </c>
      <c r="P264" s="23">
        <f t="shared" ref="P264:Z264" si="131">$N$264/12</f>
        <v>2083.3333333333335</v>
      </c>
      <c r="Q264" s="23">
        <f t="shared" si="131"/>
        <v>2083.3333333333335</v>
      </c>
      <c r="R264" s="23">
        <f t="shared" si="131"/>
        <v>2083.3333333333335</v>
      </c>
      <c r="S264" s="23">
        <f t="shared" si="131"/>
        <v>2083.3333333333335</v>
      </c>
      <c r="T264" s="23">
        <f t="shared" si="131"/>
        <v>2083.3333333333335</v>
      </c>
      <c r="U264" s="23">
        <f t="shared" si="131"/>
        <v>2083.3333333333335</v>
      </c>
      <c r="V264" s="23">
        <f t="shared" si="131"/>
        <v>2083.3333333333335</v>
      </c>
      <c r="W264" s="23">
        <f t="shared" si="131"/>
        <v>2083.3333333333335</v>
      </c>
      <c r="X264" s="23">
        <f t="shared" si="131"/>
        <v>2083.3333333333335</v>
      </c>
      <c r="Y264" s="23">
        <f t="shared" si="131"/>
        <v>2083.3333333333335</v>
      </c>
      <c r="Z264" s="23">
        <f t="shared" si="131"/>
        <v>2083.3333333333335</v>
      </c>
    </row>
    <row r="265" spans="1:26" ht="9.75" customHeight="1" x14ac:dyDescent="0.2">
      <c r="A265" s="17" t="s">
        <v>121</v>
      </c>
      <c r="B265" s="18" t="s">
        <v>123</v>
      </c>
      <c r="C265" s="17" t="s">
        <v>137</v>
      </c>
      <c r="D265" s="20"/>
      <c r="E265" s="20"/>
      <c r="F265" s="47"/>
      <c r="K265" s="11">
        <f t="shared" si="128"/>
        <v>0</v>
      </c>
      <c r="L265" s="11">
        <f t="shared" si="129"/>
        <v>0</v>
      </c>
      <c r="M265" s="11">
        <f t="shared" si="130"/>
        <v>0</v>
      </c>
      <c r="N265" s="22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</row>
    <row r="266" spans="1:26" ht="0.75" customHeight="1" x14ac:dyDescent="0.2">
      <c r="A266" s="7" t="s">
        <v>121</v>
      </c>
      <c r="B266" s="9" t="s">
        <v>123</v>
      </c>
      <c r="C266" s="7" t="s">
        <v>137</v>
      </c>
      <c r="K266" s="11">
        <f t="shared" si="128"/>
        <v>0</v>
      </c>
      <c r="L266" s="11">
        <f t="shared" si="129"/>
        <v>0</v>
      </c>
      <c r="M266" s="11">
        <f t="shared" si="130"/>
        <v>0</v>
      </c>
      <c r="N266" s="22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</row>
    <row r="267" spans="1:26" ht="10.5" customHeight="1" x14ac:dyDescent="0.2">
      <c r="A267" s="7" t="s">
        <v>121</v>
      </c>
      <c r="B267" s="9" t="s">
        <v>123</v>
      </c>
      <c r="C267" s="7" t="s">
        <v>137</v>
      </c>
      <c r="D267" s="44" t="s">
        <v>251</v>
      </c>
      <c r="E267" s="44"/>
      <c r="F267" s="10" t="s">
        <v>252</v>
      </c>
      <c r="G267" s="11">
        <v>10300</v>
      </c>
      <c r="H267" s="11">
        <v>0</v>
      </c>
      <c r="I267" s="11">
        <v>0</v>
      </c>
      <c r="J267" s="11">
        <v>0</v>
      </c>
      <c r="K267" s="11">
        <f t="shared" si="128"/>
        <v>0</v>
      </c>
      <c r="L267" s="11">
        <f t="shared" si="129"/>
        <v>0</v>
      </c>
      <c r="M267" s="11">
        <f t="shared" si="130"/>
        <v>-10300</v>
      </c>
      <c r="N267" s="22">
        <v>5000</v>
      </c>
      <c r="O267" s="23">
        <f>$N$267/12</f>
        <v>416.66666666666669</v>
      </c>
      <c r="P267" s="23">
        <f t="shared" ref="P267:Z267" si="132">$N$267/12</f>
        <v>416.66666666666669</v>
      </c>
      <c r="Q267" s="23">
        <f t="shared" si="132"/>
        <v>416.66666666666669</v>
      </c>
      <c r="R267" s="23">
        <f t="shared" si="132"/>
        <v>416.66666666666669</v>
      </c>
      <c r="S267" s="23">
        <f t="shared" si="132"/>
        <v>416.66666666666669</v>
      </c>
      <c r="T267" s="23">
        <f t="shared" si="132"/>
        <v>416.66666666666669</v>
      </c>
      <c r="U267" s="23">
        <f t="shared" si="132"/>
        <v>416.66666666666669</v>
      </c>
      <c r="V267" s="23">
        <f t="shared" si="132"/>
        <v>416.66666666666669</v>
      </c>
      <c r="W267" s="23">
        <f t="shared" si="132"/>
        <v>416.66666666666669</v>
      </c>
      <c r="X267" s="23">
        <f t="shared" si="132"/>
        <v>416.66666666666669</v>
      </c>
      <c r="Y267" s="23">
        <f t="shared" si="132"/>
        <v>416.66666666666669</v>
      </c>
      <c r="Z267" s="23">
        <f t="shared" si="132"/>
        <v>416.66666666666669</v>
      </c>
    </row>
    <row r="268" spans="1:26" ht="0.75" customHeight="1" x14ac:dyDescent="0.2">
      <c r="A268" s="7" t="s">
        <v>121</v>
      </c>
      <c r="B268" s="9" t="s">
        <v>123</v>
      </c>
      <c r="C268" s="7" t="s">
        <v>137</v>
      </c>
      <c r="K268" s="11">
        <f t="shared" si="128"/>
        <v>0</v>
      </c>
      <c r="L268" s="11">
        <f t="shared" si="129"/>
        <v>0</v>
      </c>
      <c r="M268" s="11">
        <f t="shared" si="130"/>
        <v>0</v>
      </c>
      <c r="N268" s="22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</row>
    <row r="269" spans="1:26" ht="10.5" customHeight="1" x14ac:dyDescent="0.2">
      <c r="A269" s="7" t="s">
        <v>121</v>
      </c>
      <c r="B269" s="9" t="s">
        <v>123</v>
      </c>
      <c r="C269" s="7" t="s">
        <v>137</v>
      </c>
      <c r="D269" s="44" t="s">
        <v>253</v>
      </c>
      <c r="E269" s="44"/>
      <c r="F269" s="12" t="s">
        <v>254</v>
      </c>
      <c r="G269" s="11">
        <v>4562.6000000000004</v>
      </c>
      <c r="H269" s="11">
        <v>0</v>
      </c>
      <c r="I269" s="11">
        <v>0</v>
      </c>
      <c r="J269" s="11">
        <v>0</v>
      </c>
      <c r="K269" s="11">
        <f t="shared" si="128"/>
        <v>0</v>
      </c>
      <c r="L269" s="11">
        <f t="shared" si="129"/>
        <v>0</v>
      </c>
      <c r="M269" s="11">
        <f t="shared" si="130"/>
        <v>-4562.6000000000004</v>
      </c>
      <c r="N269" s="22">
        <v>3000</v>
      </c>
      <c r="O269" s="23">
        <f>$N$269/12</f>
        <v>250</v>
      </c>
      <c r="P269" s="23">
        <f t="shared" ref="P269:Z269" si="133">$N$269/12</f>
        <v>250</v>
      </c>
      <c r="Q269" s="23">
        <f t="shared" si="133"/>
        <v>250</v>
      </c>
      <c r="R269" s="23">
        <f t="shared" si="133"/>
        <v>250</v>
      </c>
      <c r="S269" s="23">
        <f t="shared" si="133"/>
        <v>250</v>
      </c>
      <c r="T269" s="23">
        <f t="shared" si="133"/>
        <v>250</v>
      </c>
      <c r="U269" s="23">
        <f t="shared" si="133"/>
        <v>250</v>
      </c>
      <c r="V269" s="23">
        <f t="shared" si="133"/>
        <v>250</v>
      </c>
      <c r="W269" s="23">
        <f t="shared" si="133"/>
        <v>250</v>
      </c>
      <c r="X269" s="23">
        <f t="shared" si="133"/>
        <v>250</v>
      </c>
      <c r="Y269" s="23">
        <f t="shared" si="133"/>
        <v>250</v>
      </c>
      <c r="Z269" s="23">
        <f t="shared" si="133"/>
        <v>250</v>
      </c>
    </row>
    <row r="270" spans="1:26" ht="0.75" customHeight="1" x14ac:dyDescent="0.2">
      <c r="A270" s="7" t="s">
        <v>121</v>
      </c>
      <c r="B270" s="9" t="s">
        <v>123</v>
      </c>
      <c r="C270" s="7" t="s">
        <v>137</v>
      </c>
      <c r="K270" s="11">
        <f t="shared" si="128"/>
        <v>0</v>
      </c>
      <c r="L270" s="11">
        <f t="shared" si="129"/>
        <v>0</v>
      </c>
      <c r="M270" s="11">
        <f t="shared" si="130"/>
        <v>0</v>
      </c>
      <c r="N270" s="22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</row>
    <row r="271" spans="1:26" ht="10.5" customHeight="1" x14ac:dyDescent="0.2">
      <c r="A271" s="7" t="s">
        <v>121</v>
      </c>
      <c r="B271" s="9" t="s">
        <v>123</v>
      </c>
      <c r="C271" s="7" t="s">
        <v>137</v>
      </c>
      <c r="D271" s="44" t="s">
        <v>255</v>
      </c>
      <c r="E271" s="44"/>
      <c r="F271" s="10" t="s">
        <v>256</v>
      </c>
      <c r="G271" s="11">
        <v>3182.7</v>
      </c>
      <c r="H271" s="11">
        <v>0</v>
      </c>
      <c r="I271" s="11">
        <v>0</v>
      </c>
      <c r="J271" s="11">
        <v>0</v>
      </c>
      <c r="K271" s="11">
        <f t="shared" si="128"/>
        <v>0</v>
      </c>
      <c r="L271" s="11">
        <f t="shared" si="129"/>
        <v>0</v>
      </c>
      <c r="M271" s="11">
        <f t="shared" si="130"/>
        <v>-3182.7</v>
      </c>
      <c r="N271" s="22">
        <v>1000</v>
      </c>
      <c r="O271" s="23">
        <f>$N$271/12</f>
        <v>83.333333333333329</v>
      </c>
      <c r="P271" s="23">
        <f t="shared" ref="P271:Z271" si="134">$N$271/12</f>
        <v>83.333333333333329</v>
      </c>
      <c r="Q271" s="23">
        <f t="shared" si="134"/>
        <v>83.333333333333329</v>
      </c>
      <c r="R271" s="23">
        <f t="shared" si="134"/>
        <v>83.333333333333329</v>
      </c>
      <c r="S271" s="23">
        <f t="shared" si="134"/>
        <v>83.333333333333329</v>
      </c>
      <c r="T271" s="23">
        <f t="shared" si="134"/>
        <v>83.333333333333329</v>
      </c>
      <c r="U271" s="23">
        <f t="shared" si="134"/>
        <v>83.333333333333329</v>
      </c>
      <c r="V271" s="23">
        <f t="shared" si="134"/>
        <v>83.333333333333329</v>
      </c>
      <c r="W271" s="23">
        <f t="shared" si="134"/>
        <v>83.333333333333329</v>
      </c>
      <c r="X271" s="23">
        <f t="shared" si="134"/>
        <v>83.333333333333329</v>
      </c>
      <c r="Y271" s="23">
        <f t="shared" si="134"/>
        <v>83.333333333333329</v>
      </c>
      <c r="Z271" s="23">
        <f t="shared" si="134"/>
        <v>83.333333333333329</v>
      </c>
    </row>
    <row r="272" spans="1:26" ht="0.75" customHeight="1" x14ac:dyDescent="0.2">
      <c r="A272" s="7" t="s">
        <v>121</v>
      </c>
      <c r="B272" s="9" t="s">
        <v>123</v>
      </c>
      <c r="C272" s="7" t="s">
        <v>137</v>
      </c>
      <c r="K272" s="11">
        <f t="shared" si="128"/>
        <v>0</v>
      </c>
      <c r="L272" s="11">
        <f t="shared" si="129"/>
        <v>0</v>
      </c>
      <c r="M272" s="11">
        <f t="shared" si="130"/>
        <v>0</v>
      </c>
      <c r="N272" s="22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</row>
    <row r="273" spans="1:26" ht="10.5" customHeight="1" x14ac:dyDescent="0.2">
      <c r="A273" s="17" t="s">
        <v>121</v>
      </c>
      <c r="B273" s="18" t="s">
        <v>123</v>
      </c>
      <c r="C273" s="17" t="s">
        <v>137</v>
      </c>
      <c r="D273" s="46" t="s">
        <v>257</v>
      </c>
      <c r="E273" s="46"/>
      <c r="F273" s="47" t="s">
        <v>258</v>
      </c>
      <c r="G273" s="34">
        <v>8796.2000000000007</v>
      </c>
      <c r="H273" s="34">
        <v>0</v>
      </c>
      <c r="I273" s="34">
        <v>0</v>
      </c>
      <c r="J273" s="34">
        <v>0</v>
      </c>
      <c r="K273" s="34">
        <f t="shared" si="128"/>
        <v>0</v>
      </c>
      <c r="L273" s="34">
        <f t="shared" si="129"/>
        <v>0</v>
      </c>
      <c r="M273" s="34">
        <f t="shared" si="130"/>
        <v>-8796.2000000000007</v>
      </c>
      <c r="N273" s="35">
        <v>5000</v>
      </c>
      <c r="O273" s="23">
        <f>$N$273/12</f>
        <v>416.66666666666669</v>
      </c>
      <c r="P273" s="23">
        <f t="shared" ref="P273:Z273" si="135">$N$273/12</f>
        <v>416.66666666666669</v>
      </c>
      <c r="Q273" s="23">
        <f t="shared" si="135"/>
        <v>416.66666666666669</v>
      </c>
      <c r="R273" s="23">
        <f t="shared" si="135"/>
        <v>416.66666666666669</v>
      </c>
      <c r="S273" s="23">
        <f t="shared" si="135"/>
        <v>416.66666666666669</v>
      </c>
      <c r="T273" s="23">
        <f t="shared" si="135"/>
        <v>416.66666666666669</v>
      </c>
      <c r="U273" s="23">
        <f t="shared" si="135"/>
        <v>416.66666666666669</v>
      </c>
      <c r="V273" s="23">
        <f t="shared" si="135"/>
        <v>416.66666666666669</v>
      </c>
      <c r="W273" s="23">
        <f t="shared" si="135"/>
        <v>416.66666666666669</v>
      </c>
      <c r="X273" s="23">
        <f t="shared" si="135"/>
        <v>416.66666666666669</v>
      </c>
      <c r="Y273" s="23">
        <f t="shared" si="135"/>
        <v>416.66666666666669</v>
      </c>
      <c r="Z273" s="23">
        <f t="shared" si="135"/>
        <v>416.66666666666669</v>
      </c>
    </row>
    <row r="274" spans="1:26" ht="9.75" customHeight="1" x14ac:dyDescent="0.2">
      <c r="A274" s="17" t="s">
        <v>121</v>
      </c>
      <c r="B274" s="18" t="s">
        <v>123</v>
      </c>
      <c r="C274" s="17" t="s">
        <v>137</v>
      </c>
      <c r="D274" s="20"/>
      <c r="E274" s="20"/>
      <c r="F274" s="47"/>
      <c r="G274" s="20"/>
      <c r="H274" s="20"/>
      <c r="I274" s="20"/>
      <c r="J274" s="20"/>
      <c r="K274" s="34">
        <f t="shared" si="128"/>
        <v>0</v>
      </c>
      <c r="L274" s="34">
        <f t="shared" si="129"/>
        <v>0</v>
      </c>
      <c r="M274" s="34">
        <f t="shared" si="130"/>
        <v>0</v>
      </c>
      <c r="N274" s="35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</row>
    <row r="275" spans="1:26" ht="0.75" customHeight="1" x14ac:dyDescent="0.2">
      <c r="A275" s="17" t="s">
        <v>121</v>
      </c>
      <c r="B275" s="18" t="s">
        <v>123</v>
      </c>
      <c r="C275" s="17" t="s">
        <v>137</v>
      </c>
      <c r="D275" s="20"/>
      <c r="E275" s="20"/>
      <c r="F275" s="20"/>
      <c r="G275" s="20"/>
      <c r="H275" s="20"/>
      <c r="I275" s="20"/>
      <c r="J275" s="20"/>
      <c r="K275" s="34">
        <f t="shared" si="128"/>
        <v>0</v>
      </c>
      <c r="L275" s="34">
        <f t="shared" si="129"/>
        <v>0</v>
      </c>
      <c r="M275" s="34">
        <f t="shared" si="130"/>
        <v>0</v>
      </c>
      <c r="N275" s="35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</row>
    <row r="276" spans="1:26" ht="10.5" customHeight="1" x14ac:dyDescent="0.2">
      <c r="A276" s="17" t="s">
        <v>121</v>
      </c>
      <c r="B276" s="18" t="s">
        <v>123</v>
      </c>
      <c r="C276" s="17" t="s">
        <v>137</v>
      </c>
      <c r="D276" s="46" t="s">
        <v>259</v>
      </c>
      <c r="E276" s="46"/>
      <c r="F276" s="47" t="s">
        <v>260</v>
      </c>
      <c r="G276" s="34">
        <v>52098.02</v>
      </c>
      <c r="H276" s="34">
        <v>0</v>
      </c>
      <c r="I276" s="34">
        <v>0</v>
      </c>
      <c r="J276" s="34">
        <v>0</v>
      </c>
      <c r="K276" s="34">
        <f t="shared" si="128"/>
        <v>0</v>
      </c>
      <c r="L276" s="34">
        <f t="shared" si="129"/>
        <v>0</v>
      </c>
      <c r="M276" s="34">
        <f t="shared" si="130"/>
        <v>-52098.02</v>
      </c>
      <c r="N276" s="35">
        <v>25000</v>
      </c>
      <c r="O276" s="23">
        <f>$N$276/12</f>
        <v>2083.3333333333335</v>
      </c>
      <c r="P276" s="23">
        <f t="shared" ref="P276:Z276" si="136">$N$276/12</f>
        <v>2083.3333333333335</v>
      </c>
      <c r="Q276" s="23">
        <f t="shared" si="136"/>
        <v>2083.3333333333335</v>
      </c>
      <c r="R276" s="23">
        <f t="shared" si="136"/>
        <v>2083.3333333333335</v>
      </c>
      <c r="S276" s="23">
        <f t="shared" si="136"/>
        <v>2083.3333333333335</v>
      </c>
      <c r="T276" s="23">
        <f t="shared" si="136"/>
        <v>2083.3333333333335</v>
      </c>
      <c r="U276" s="23">
        <f t="shared" si="136"/>
        <v>2083.3333333333335</v>
      </c>
      <c r="V276" s="23">
        <f t="shared" si="136"/>
        <v>2083.3333333333335</v>
      </c>
      <c r="W276" s="23">
        <f t="shared" si="136"/>
        <v>2083.3333333333335</v>
      </c>
      <c r="X276" s="23">
        <f t="shared" si="136"/>
        <v>2083.3333333333335</v>
      </c>
      <c r="Y276" s="23">
        <f t="shared" si="136"/>
        <v>2083.3333333333335</v>
      </c>
      <c r="Z276" s="23">
        <f t="shared" si="136"/>
        <v>2083.3333333333335</v>
      </c>
    </row>
    <row r="277" spans="1:26" ht="9.75" customHeight="1" x14ac:dyDescent="0.2">
      <c r="A277" s="17" t="s">
        <v>121</v>
      </c>
      <c r="B277" s="18" t="s">
        <v>123</v>
      </c>
      <c r="C277" s="17" t="s">
        <v>137</v>
      </c>
      <c r="D277" s="20"/>
      <c r="E277" s="20"/>
      <c r="F277" s="47"/>
      <c r="G277" s="20"/>
      <c r="H277" s="20"/>
      <c r="I277" s="20"/>
      <c r="J277" s="20"/>
      <c r="K277" s="34">
        <f t="shared" si="128"/>
        <v>0</v>
      </c>
      <c r="L277" s="34">
        <f t="shared" si="129"/>
        <v>0</v>
      </c>
      <c r="M277" s="34">
        <f t="shared" si="130"/>
        <v>0</v>
      </c>
      <c r="N277" s="35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</row>
    <row r="278" spans="1:26" ht="0.75" customHeight="1" x14ac:dyDescent="0.2">
      <c r="A278" s="17" t="s">
        <v>121</v>
      </c>
      <c r="B278" s="18" t="s">
        <v>123</v>
      </c>
      <c r="C278" s="17" t="s">
        <v>137</v>
      </c>
      <c r="D278" s="20"/>
      <c r="E278" s="20"/>
      <c r="F278" s="20"/>
      <c r="G278" s="20"/>
      <c r="H278" s="20"/>
      <c r="I278" s="20"/>
      <c r="J278" s="20"/>
      <c r="K278" s="34">
        <f t="shared" si="128"/>
        <v>0</v>
      </c>
      <c r="L278" s="34">
        <f t="shared" si="129"/>
        <v>0</v>
      </c>
      <c r="M278" s="34">
        <f t="shared" si="130"/>
        <v>0</v>
      </c>
      <c r="N278" s="35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</row>
    <row r="279" spans="1:26" ht="10.5" customHeight="1" x14ac:dyDescent="0.2">
      <c r="A279" s="17" t="s">
        <v>121</v>
      </c>
      <c r="B279" s="18" t="s">
        <v>123</v>
      </c>
      <c r="C279" s="17" t="s">
        <v>137</v>
      </c>
      <c r="D279" s="46" t="s">
        <v>261</v>
      </c>
      <c r="E279" s="46"/>
      <c r="F279" s="47" t="s">
        <v>262</v>
      </c>
      <c r="G279" s="34">
        <v>2121.8000000000002</v>
      </c>
      <c r="H279" s="34">
        <v>0</v>
      </c>
      <c r="I279" s="34">
        <v>0</v>
      </c>
      <c r="J279" s="34">
        <v>0</v>
      </c>
      <c r="K279" s="34">
        <f t="shared" si="128"/>
        <v>0</v>
      </c>
      <c r="L279" s="34">
        <f t="shared" si="129"/>
        <v>0</v>
      </c>
      <c r="M279" s="34">
        <f t="shared" si="130"/>
        <v>-2121.8000000000002</v>
      </c>
      <c r="N279" s="35">
        <v>2500</v>
      </c>
      <c r="O279" s="23">
        <f>$N$279/12</f>
        <v>208.33333333333334</v>
      </c>
      <c r="P279" s="23">
        <f t="shared" ref="P279:Z279" si="137">$N$279/12</f>
        <v>208.33333333333334</v>
      </c>
      <c r="Q279" s="23">
        <f t="shared" si="137"/>
        <v>208.33333333333334</v>
      </c>
      <c r="R279" s="23">
        <f t="shared" si="137"/>
        <v>208.33333333333334</v>
      </c>
      <c r="S279" s="23">
        <f t="shared" si="137"/>
        <v>208.33333333333334</v>
      </c>
      <c r="T279" s="23">
        <f t="shared" si="137"/>
        <v>208.33333333333334</v>
      </c>
      <c r="U279" s="23">
        <f t="shared" si="137"/>
        <v>208.33333333333334</v>
      </c>
      <c r="V279" s="23">
        <f t="shared" si="137"/>
        <v>208.33333333333334</v>
      </c>
      <c r="W279" s="23">
        <f t="shared" si="137"/>
        <v>208.33333333333334</v>
      </c>
      <c r="X279" s="23">
        <f t="shared" si="137"/>
        <v>208.33333333333334</v>
      </c>
      <c r="Y279" s="23">
        <f t="shared" si="137"/>
        <v>208.33333333333334</v>
      </c>
      <c r="Z279" s="23">
        <f t="shared" si="137"/>
        <v>208.33333333333334</v>
      </c>
    </row>
    <row r="280" spans="1:26" ht="9.75" customHeight="1" x14ac:dyDescent="0.2">
      <c r="A280" s="17" t="s">
        <v>121</v>
      </c>
      <c r="B280" s="18" t="s">
        <v>123</v>
      </c>
      <c r="C280" s="17" t="s">
        <v>137</v>
      </c>
      <c r="D280" s="20"/>
      <c r="E280" s="20"/>
      <c r="F280" s="47"/>
      <c r="G280" s="20"/>
      <c r="H280" s="20"/>
      <c r="I280" s="20"/>
      <c r="J280" s="20"/>
      <c r="K280" s="34">
        <f t="shared" si="128"/>
        <v>0</v>
      </c>
      <c r="L280" s="34">
        <f t="shared" si="129"/>
        <v>0</v>
      </c>
      <c r="M280" s="34">
        <f t="shared" si="130"/>
        <v>0</v>
      </c>
      <c r="N280" s="35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</row>
    <row r="281" spans="1:26" ht="0.75" customHeight="1" x14ac:dyDescent="0.2">
      <c r="A281" s="17" t="s">
        <v>121</v>
      </c>
      <c r="B281" s="18" t="s">
        <v>123</v>
      </c>
      <c r="C281" s="17" t="s">
        <v>137</v>
      </c>
      <c r="D281" s="20"/>
      <c r="E281" s="20"/>
      <c r="F281" s="20"/>
      <c r="G281" s="20"/>
      <c r="H281" s="20"/>
      <c r="I281" s="20"/>
      <c r="J281" s="20"/>
      <c r="K281" s="34">
        <f t="shared" si="128"/>
        <v>0</v>
      </c>
      <c r="L281" s="34">
        <f t="shared" si="129"/>
        <v>0</v>
      </c>
      <c r="M281" s="34">
        <f t="shared" si="130"/>
        <v>0</v>
      </c>
      <c r="N281" s="35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</row>
    <row r="282" spans="1:26" ht="10.5" customHeight="1" x14ac:dyDescent="0.2">
      <c r="A282" s="17" t="s">
        <v>121</v>
      </c>
      <c r="B282" s="18" t="s">
        <v>123</v>
      </c>
      <c r="C282" s="17" t="s">
        <v>137</v>
      </c>
      <c r="D282" s="46" t="s">
        <v>263</v>
      </c>
      <c r="E282" s="46"/>
      <c r="F282" s="21" t="s">
        <v>264</v>
      </c>
      <c r="G282" s="34">
        <v>124337.48</v>
      </c>
      <c r="H282" s="34">
        <v>0</v>
      </c>
      <c r="I282" s="34">
        <v>0</v>
      </c>
      <c r="J282" s="34">
        <v>0</v>
      </c>
      <c r="K282" s="34">
        <f t="shared" si="128"/>
        <v>0</v>
      </c>
      <c r="L282" s="34">
        <f t="shared" si="129"/>
        <v>0</v>
      </c>
      <c r="M282" s="34">
        <f t="shared" si="130"/>
        <v>-124337.48</v>
      </c>
      <c r="N282" s="35">
        <v>125000</v>
      </c>
      <c r="O282" s="23">
        <f>$N$282/12</f>
        <v>10416.666666666666</v>
      </c>
      <c r="P282" s="23">
        <f t="shared" ref="P282:Z282" si="138">$N$282/12</f>
        <v>10416.666666666666</v>
      </c>
      <c r="Q282" s="23">
        <f t="shared" si="138"/>
        <v>10416.666666666666</v>
      </c>
      <c r="R282" s="23">
        <f t="shared" si="138"/>
        <v>10416.666666666666</v>
      </c>
      <c r="S282" s="23">
        <f t="shared" si="138"/>
        <v>10416.666666666666</v>
      </c>
      <c r="T282" s="23">
        <f t="shared" si="138"/>
        <v>10416.666666666666</v>
      </c>
      <c r="U282" s="23">
        <f t="shared" si="138"/>
        <v>10416.666666666666</v>
      </c>
      <c r="V282" s="23">
        <f t="shared" si="138"/>
        <v>10416.666666666666</v>
      </c>
      <c r="W282" s="23">
        <f t="shared" si="138"/>
        <v>10416.666666666666</v>
      </c>
      <c r="X282" s="23">
        <f t="shared" si="138"/>
        <v>10416.666666666666</v>
      </c>
      <c r="Y282" s="23">
        <f t="shared" si="138"/>
        <v>10416.666666666666</v>
      </c>
      <c r="Z282" s="23">
        <f t="shared" si="138"/>
        <v>10416.666666666666</v>
      </c>
    </row>
    <row r="283" spans="1:26" ht="0.75" customHeight="1" x14ac:dyDescent="0.2">
      <c r="A283" s="17" t="s">
        <v>121</v>
      </c>
      <c r="B283" s="18" t="s">
        <v>123</v>
      </c>
      <c r="C283" s="17" t="s">
        <v>137</v>
      </c>
      <c r="D283" s="20"/>
      <c r="E283" s="20"/>
      <c r="F283" s="20"/>
      <c r="G283" s="20"/>
      <c r="H283" s="20"/>
      <c r="I283" s="20"/>
      <c r="J283" s="20"/>
      <c r="K283" s="34">
        <f t="shared" si="128"/>
        <v>0</v>
      </c>
      <c r="L283" s="34">
        <f t="shared" si="129"/>
        <v>0</v>
      </c>
      <c r="M283" s="34">
        <f t="shared" si="130"/>
        <v>0</v>
      </c>
      <c r="N283" s="35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</row>
    <row r="284" spans="1:26" ht="10.5" customHeight="1" x14ac:dyDescent="0.2">
      <c r="A284" s="17" t="s">
        <v>121</v>
      </c>
      <c r="B284" s="18" t="s">
        <v>123</v>
      </c>
      <c r="C284" s="17" t="s">
        <v>137</v>
      </c>
      <c r="D284" s="46" t="s">
        <v>265</v>
      </c>
      <c r="E284" s="46"/>
      <c r="F284" s="21" t="s">
        <v>266</v>
      </c>
      <c r="G284" s="34">
        <v>10918</v>
      </c>
      <c r="H284" s="34">
        <v>0</v>
      </c>
      <c r="I284" s="34">
        <v>0</v>
      </c>
      <c r="J284" s="34">
        <v>0</v>
      </c>
      <c r="K284" s="34">
        <f t="shared" si="128"/>
        <v>0</v>
      </c>
      <c r="L284" s="34">
        <f t="shared" si="129"/>
        <v>0</v>
      </c>
      <c r="M284" s="34">
        <f t="shared" si="130"/>
        <v>-10918</v>
      </c>
      <c r="N284" s="35">
        <v>10000</v>
      </c>
      <c r="O284" s="23">
        <f>$N$284/12</f>
        <v>833.33333333333337</v>
      </c>
      <c r="P284" s="23">
        <f t="shared" ref="P284:Z284" si="139">$N$284/12</f>
        <v>833.33333333333337</v>
      </c>
      <c r="Q284" s="23">
        <f t="shared" si="139"/>
        <v>833.33333333333337</v>
      </c>
      <c r="R284" s="23">
        <f t="shared" si="139"/>
        <v>833.33333333333337</v>
      </c>
      <c r="S284" s="23">
        <f t="shared" si="139"/>
        <v>833.33333333333337</v>
      </c>
      <c r="T284" s="23">
        <f t="shared" si="139"/>
        <v>833.33333333333337</v>
      </c>
      <c r="U284" s="23">
        <f t="shared" si="139"/>
        <v>833.33333333333337</v>
      </c>
      <c r="V284" s="23">
        <f t="shared" si="139"/>
        <v>833.33333333333337</v>
      </c>
      <c r="W284" s="23">
        <f t="shared" si="139"/>
        <v>833.33333333333337</v>
      </c>
      <c r="X284" s="23">
        <f t="shared" si="139"/>
        <v>833.33333333333337</v>
      </c>
      <c r="Y284" s="23">
        <f t="shared" si="139"/>
        <v>833.33333333333337</v>
      </c>
      <c r="Z284" s="23">
        <f t="shared" si="139"/>
        <v>833.33333333333337</v>
      </c>
    </row>
    <row r="285" spans="1:26" ht="0.75" customHeight="1" x14ac:dyDescent="0.2">
      <c r="A285" s="17" t="s">
        <v>121</v>
      </c>
      <c r="B285" s="18" t="s">
        <v>123</v>
      </c>
      <c r="C285" s="17" t="s">
        <v>137</v>
      </c>
      <c r="D285" s="20"/>
      <c r="E285" s="20"/>
      <c r="F285" s="20"/>
      <c r="G285" s="20"/>
      <c r="H285" s="20"/>
      <c r="I285" s="20"/>
      <c r="J285" s="20"/>
      <c r="K285" s="34">
        <f t="shared" si="128"/>
        <v>0</v>
      </c>
      <c r="L285" s="34">
        <f t="shared" si="129"/>
        <v>0</v>
      </c>
      <c r="M285" s="34">
        <f t="shared" si="130"/>
        <v>0</v>
      </c>
      <c r="N285" s="35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</row>
    <row r="286" spans="1:26" ht="10.5" customHeight="1" x14ac:dyDescent="0.2">
      <c r="A286" s="17" t="s">
        <v>121</v>
      </c>
      <c r="B286" s="18" t="s">
        <v>123</v>
      </c>
      <c r="C286" s="17" t="s">
        <v>137</v>
      </c>
      <c r="D286" s="46" t="s">
        <v>267</v>
      </c>
      <c r="E286" s="46"/>
      <c r="F286" s="19" t="s">
        <v>268</v>
      </c>
      <c r="G286" s="34">
        <v>2872.67</v>
      </c>
      <c r="H286" s="34">
        <v>0</v>
      </c>
      <c r="I286" s="34">
        <v>0</v>
      </c>
      <c r="J286" s="34">
        <v>2320</v>
      </c>
      <c r="K286" s="34">
        <f t="shared" si="128"/>
        <v>2320</v>
      </c>
      <c r="L286" s="34">
        <f t="shared" si="129"/>
        <v>3480</v>
      </c>
      <c r="M286" s="34">
        <f t="shared" si="130"/>
        <v>607.32999999999993</v>
      </c>
      <c r="N286" s="35">
        <v>10000</v>
      </c>
      <c r="O286" s="23">
        <f>$N$286/12</f>
        <v>833.33333333333337</v>
      </c>
      <c r="P286" s="23">
        <f t="shared" ref="P286:Z286" si="140">$N$286/12</f>
        <v>833.33333333333337</v>
      </c>
      <c r="Q286" s="23">
        <f t="shared" si="140"/>
        <v>833.33333333333337</v>
      </c>
      <c r="R286" s="23">
        <f t="shared" si="140"/>
        <v>833.33333333333337</v>
      </c>
      <c r="S286" s="23">
        <f t="shared" si="140"/>
        <v>833.33333333333337</v>
      </c>
      <c r="T286" s="23">
        <f t="shared" si="140"/>
        <v>833.33333333333337</v>
      </c>
      <c r="U286" s="23">
        <f t="shared" si="140"/>
        <v>833.33333333333337</v>
      </c>
      <c r="V286" s="23">
        <f t="shared" si="140"/>
        <v>833.33333333333337</v>
      </c>
      <c r="W286" s="23">
        <f t="shared" si="140"/>
        <v>833.33333333333337</v>
      </c>
      <c r="X286" s="23">
        <f t="shared" si="140"/>
        <v>833.33333333333337</v>
      </c>
      <c r="Y286" s="23">
        <f t="shared" si="140"/>
        <v>833.33333333333337</v>
      </c>
      <c r="Z286" s="23">
        <f t="shared" si="140"/>
        <v>833.33333333333337</v>
      </c>
    </row>
    <row r="287" spans="1:26" ht="0.75" customHeight="1" x14ac:dyDescent="0.2">
      <c r="A287" s="17" t="s">
        <v>121</v>
      </c>
      <c r="B287" s="18" t="s">
        <v>123</v>
      </c>
      <c r="C287" s="17" t="s">
        <v>137</v>
      </c>
      <c r="D287" s="20"/>
      <c r="E287" s="20"/>
      <c r="F287" s="20"/>
      <c r="G287" s="20"/>
      <c r="H287" s="20"/>
      <c r="I287" s="20"/>
      <c r="J287" s="20"/>
      <c r="K287" s="34">
        <f t="shared" si="128"/>
        <v>0</v>
      </c>
      <c r="L287" s="34">
        <f t="shared" si="129"/>
        <v>0</v>
      </c>
      <c r="M287" s="34">
        <f t="shared" si="130"/>
        <v>0</v>
      </c>
      <c r="N287" s="35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</row>
    <row r="288" spans="1:26" ht="10.5" customHeight="1" x14ac:dyDescent="0.2">
      <c r="A288" s="17" t="s">
        <v>121</v>
      </c>
      <c r="B288" s="18" t="s">
        <v>123</v>
      </c>
      <c r="C288" s="17" t="s">
        <v>137</v>
      </c>
      <c r="D288" s="46" t="s">
        <v>269</v>
      </c>
      <c r="E288" s="46"/>
      <c r="F288" s="19" t="s">
        <v>270</v>
      </c>
      <c r="G288" s="34">
        <v>2121.8000000000002</v>
      </c>
      <c r="H288" s="34">
        <v>0</v>
      </c>
      <c r="I288" s="34">
        <v>0</v>
      </c>
      <c r="J288" s="34">
        <v>0</v>
      </c>
      <c r="K288" s="34">
        <f t="shared" si="128"/>
        <v>0</v>
      </c>
      <c r="L288" s="34">
        <f t="shared" si="129"/>
        <v>0</v>
      </c>
      <c r="M288" s="34">
        <f t="shared" si="130"/>
        <v>-2121.8000000000002</v>
      </c>
      <c r="N288" s="35">
        <v>500</v>
      </c>
      <c r="O288" s="23">
        <f>$N$288/12</f>
        <v>41.666666666666664</v>
      </c>
      <c r="P288" s="23">
        <f t="shared" ref="P288:Z288" si="141">$N$288/12</f>
        <v>41.666666666666664</v>
      </c>
      <c r="Q288" s="23">
        <f t="shared" si="141"/>
        <v>41.666666666666664</v>
      </c>
      <c r="R288" s="23">
        <f t="shared" si="141"/>
        <v>41.666666666666664</v>
      </c>
      <c r="S288" s="23">
        <f t="shared" si="141"/>
        <v>41.666666666666664</v>
      </c>
      <c r="T288" s="23">
        <f t="shared" si="141"/>
        <v>41.666666666666664</v>
      </c>
      <c r="U288" s="23">
        <f t="shared" si="141"/>
        <v>41.666666666666664</v>
      </c>
      <c r="V288" s="23">
        <f t="shared" si="141"/>
        <v>41.666666666666664</v>
      </c>
      <c r="W288" s="23">
        <f t="shared" si="141"/>
        <v>41.666666666666664</v>
      </c>
      <c r="X288" s="23">
        <f t="shared" si="141"/>
        <v>41.666666666666664</v>
      </c>
      <c r="Y288" s="23">
        <f t="shared" si="141"/>
        <v>41.666666666666664</v>
      </c>
      <c r="Z288" s="23">
        <f t="shared" si="141"/>
        <v>41.666666666666664</v>
      </c>
    </row>
    <row r="289" spans="1:26" ht="0.75" customHeight="1" x14ac:dyDescent="0.2">
      <c r="A289" s="17" t="s">
        <v>121</v>
      </c>
      <c r="B289" s="18" t="s">
        <v>123</v>
      </c>
      <c r="C289" s="17" t="s">
        <v>137</v>
      </c>
      <c r="D289" s="20"/>
      <c r="E289" s="20"/>
      <c r="F289" s="20"/>
      <c r="G289" s="20"/>
      <c r="H289" s="20"/>
      <c r="I289" s="20"/>
      <c r="J289" s="20"/>
      <c r="K289" s="34">
        <f t="shared" si="128"/>
        <v>0</v>
      </c>
      <c r="L289" s="34">
        <f t="shared" si="129"/>
        <v>0</v>
      </c>
      <c r="M289" s="34">
        <f t="shared" si="130"/>
        <v>0</v>
      </c>
      <c r="N289" s="35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</row>
    <row r="290" spans="1:26" ht="10.5" customHeight="1" x14ac:dyDescent="0.2">
      <c r="A290" s="17" t="s">
        <v>121</v>
      </c>
      <c r="B290" s="18" t="s">
        <v>123</v>
      </c>
      <c r="C290" s="17" t="s">
        <v>137</v>
      </c>
      <c r="D290" s="46" t="s">
        <v>271</v>
      </c>
      <c r="E290" s="46"/>
      <c r="F290" s="19" t="s">
        <v>272</v>
      </c>
      <c r="G290" s="34">
        <v>6095.54</v>
      </c>
      <c r="H290" s="34">
        <v>0</v>
      </c>
      <c r="I290" s="34">
        <v>0</v>
      </c>
      <c r="J290" s="34">
        <v>0</v>
      </c>
      <c r="K290" s="34">
        <f t="shared" si="128"/>
        <v>0</v>
      </c>
      <c r="L290" s="34">
        <f t="shared" si="129"/>
        <v>0</v>
      </c>
      <c r="M290" s="34">
        <f t="shared" si="130"/>
        <v>-6095.54</v>
      </c>
      <c r="N290" s="35">
        <v>5000</v>
      </c>
      <c r="O290" s="23">
        <f>$N$290/12</f>
        <v>416.66666666666669</v>
      </c>
      <c r="P290" s="23">
        <f t="shared" ref="P290:Z290" si="142">$N$290/12</f>
        <v>416.66666666666669</v>
      </c>
      <c r="Q290" s="23">
        <f t="shared" si="142"/>
        <v>416.66666666666669</v>
      </c>
      <c r="R290" s="23">
        <f t="shared" si="142"/>
        <v>416.66666666666669</v>
      </c>
      <c r="S290" s="23">
        <f t="shared" si="142"/>
        <v>416.66666666666669</v>
      </c>
      <c r="T290" s="23">
        <f t="shared" si="142"/>
        <v>416.66666666666669</v>
      </c>
      <c r="U290" s="23">
        <f t="shared" si="142"/>
        <v>416.66666666666669</v>
      </c>
      <c r="V290" s="23">
        <f t="shared" si="142"/>
        <v>416.66666666666669</v>
      </c>
      <c r="W290" s="23">
        <f t="shared" si="142"/>
        <v>416.66666666666669</v>
      </c>
      <c r="X290" s="23">
        <f t="shared" si="142"/>
        <v>416.66666666666669</v>
      </c>
      <c r="Y290" s="23">
        <f t="shared" si="142"/>
        <v>416.66666666666669</v>
      </c>
      <c r="Z290" s="23">
        <f t="shared" si="142"/>
        <v>416.66666666666669</v>
      </c>
    </row>
    <row r="291" spans="1:26" ht="0.75" customHeight="1" x14ac:dyDescent="0.2">
      <c r="A291" s="17" t="s">
        <v>121</v>
      </c>
      <c r="B291" s="18" t="s">
        <v>123</v>
      </c>
      <c r="C291" s="17" t="s">
        <v>137</v>
      </c>
      <c r="D291" s="20"/>
      <c r="E291" s="20"/>
      <c r="F291" s="20"/>
      <c r="G291" s="20"/>
      <c r="H291" s="20"/>
      <c r="I291" s="20"/>
      <c r="J291" s="20"/>
      <c r="K291" s="34">
        <f t="shared" si="128"/>
        <v>0</v>
      </c>
      <c r="L291" s="34">
        <f t="shared" si="129"/>
        <v>0</v>
      </c>
      <c r="M291" s="34">
        <f t="shared" si="130"/>
        <v>0</v>
      </c>
      <c r="N291" s="35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</row>
    <row r="292" spans="1:26" ht="10.5" customHeight="1" x14ac:dyDescent="0.2">
      <c r="A292" s="17" t="s">
        <v>121</v>
      </c>
      <c r="B292" s="18" t="s">
        <v>123</v>
      </c>
      <c r="C292" s="17" t="s">
        <v>137</v>
      </c>
      <c r="D292" s="46" t="s">
        <v>104</v>
      </c>
      <c r="E292" s="46"/>
      <c r="F292" s="19" t="s">
        <v>79</v>
      </c>
      <c r="G292" s="34">
        <v>28240</v>
      </c>
      <c r="H292" s="34">
        <v>0</v>
      </c>
      <c r="I292" s="34">
        <v>0</v>
      </c>
      <c r="J292" s="34">
        <v>0</v>
      </c>
      <c r="K292" s="34">
        <f t="shared" si="128"/>
        <v>0</v>
      </c>
      <c r="L292" s="34">
        <f t="shared" si="129"/>
        <v>0</v>
      </c>
      <c r="M292" s="34">
        <f t="shared" si="130"/>
        <v>-28240</v>
      </c>
      <c r="N292" s="35">
        <v>20000</v>
      </c>
      <c r="O292" s="23">
        <f>$N$292/12</f>
        <v>1666.6666666666667</v>
      </c>
      <c r="P292" s="23">
        <f t="shared" ref="P292:Z292" si="143">$N$292/12</f>
        <v>1666.6666666666667</v>
      </c>
      <c r="Q292" s="23">
        <f t="shared" si="143"/>
        <v>1666.6666666666667</v>
      </c>
      <c r="R292" s="23">
        <f t="shared" si="143"/>
        <v>1666.6666666666667</v>
      </c>
      <c r="S292" s="23">
        <f t="shared" si="143"/>
        <v>1666.6666666666667</v>
      </c>
      <c r="T292" s="23">
        <f t="shared" si="143"/>
        <v>1666.6666666666667</v>
      </c>
      <c r="U292" s="23">
        <f t="shared" si="143"/>
        <v>1666.6666666666667</v>
      </c>
      <c r="V292" s="23">
        <f t="shared" si="143"/>
        <v>1666.6666666666667</v>
      </c>
      <c r="W292" s="23">
        <f t="shared" si="143"/>
        <v>1666.6666666666667</v>
      </c>
      <c r="X292" s="23">
        <f t="shared" si="143"/>
        <v>1666.6666666666667</v>
      </c>
      <c r="Y292" s="23">
        <f t="shared" si="143"/>
        <v>1666.6666666666667</v>
      </c>
      <c r="Z292" s="23">
        <f t="shared" si="143"/>
        <v>1666.6666666666667</v>
      </c>
    </row>
    <row r="293" spans="1:26" ht="0.75" customHeight="1" x14ac:dyDescent="0.2">
      <c r="A293" s="17" t="s">
        <v>121</v>
      </c>
      <c r="B293" s="18" t="s">
        <v>123</v>
      </c>
      <c r="C293" s="17" t="s">
        <v>137</v>
      </c>
      <c r="D293" s="20"/>
      <c r="E293" s="20"/>
      <c r="F293" s="20"/>
      <c r="G293" s="20"/>
      <c r="H293" s="20"/>
      <c r="I293" s="20"/>
      <c r="J293" s="20"/>
      <c r="K293" s="34">
        <f t="shared" si="128"/>
        <v>0</v>
      </c>
      <c r="L293" s="34">
        <f t="shared" si="129"/>
        <v>0</v>
      </c>
      <c r="M293" s="34">
        <f t="shared" si="130"/>
        <v>0</v>
      </c>
      <c r="N293" s="35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</row>
    <row r="294" spans="1:26" ht="10.5" customHeight="1" x14ac:dyDescent="0.2">
      <c r="A294" s="17" t="s">
        <v>121</v>
      </c>
      <c r="B294" s="18" t="s">
        <v>123</v>
      </c>
      <c r="C294" s="17" t="s">
        <v>137</v>
      </c>
      <c r="D294" s="46" t="s">
        <v>105</v>
      </c>
      <c r="E294" s="46"/>
      <c r="F294" s="19" t="s">
        <v>80</v>
      </c>
      <c r="G294" s="34">
        <v>38025</v>
      </c>
      <c r="H294" s="34">
        <v>0</v>
      </c>
      <c r="I294" s="34">
        <v>0</v>
      </c>
      <c r="J294" s="34">
        <v>0</v>
      </c>
      <c r="K294" s="34">
        <f t="shared" si="128"/>
        <v>0</v>
      </c>
      <c r="L294" s="34">
        <f t="shared" si="129"/>
        <v>0</v>
      </c>
      <c r="M294" s="34">
        <f t="shared" si="130"/>
        <v>-38025</v>
      </c>
      <c r="N294" s="35">
        <v>35000</v>
      </c>
      <c r="O294" s="23">
        <f>$N$294/12</f>
        <v>2916.6666666666665</v>
      </c>
      <c r="P294" s="23">
        <f t="shared" ref="P294:Z294" si="144">$N$294/12</f>
        <v>2916.6666666666665</v>
      </c>
      <c r="Q294" s="23">
        <f t="shared" si="144"/>
        <v>2916.6666666666665</v>
      </c>
      <c r="R294" s="23">
        <f t="shared" si="144"/>
        <v>2916.6666666666665</v>
      </c>
      <c r="S294" s="23">
        <f t="shared" si="144"/>
        <v>2916.6666666666665</v>
      </c>
      <c r="T294" s="23">
        <f t="shared" si="144"/>
        <v>2916.6666666666665</v>
      </c>
      <c r="U294" s="23">
        <f t="shared" si="144"/>
        <v>2916.6666666666665</v>
      </c>
      <c r="V294" s="23">
        <f t="shared" si="144"/>
        <v>2916.6666666666665</v>
      </c>
      <c r="W294" s="23">
        <f t="shared" si="144"/>
        <v>2916.6666666666665</v>
      </c>
      <c r="X294" s="23">
        <f t="shared" si="144"/>
        <v>2916.6666666666665</v>
      </c>
      <c r="Y294" s="23">
        <f t="shared" si="144"/>
        <v>2916.6666666666665</v>
      </c>
      <c r="Z294" s="23">
        <f t="shared" si="144"/>
        <v>2916.6666666666665</v>
      </c>
    </row>
    <row r="295" spans="1:26" ht="0.75" customHeight="1" x14ac:dyDescent="0.2">
      <c r="A295" s="17" t="s">
        <v>121</v>
      </c>
      <c r="B295" s="18" t="s">
        <v>123</v>
      </c>
      <c r="C295" s="17" t="s">
        <v>137</v>
      </c>
      <c r="D295" s="20"/>
      <c r="E295" s="20"/>
      <c r="F295" s="20"/>
      <c r="G295" s="20"/>
      <c r="H295" s="20"/>
      <c r="I295" s="20"/>
      <c r="J295" s="20"/>
      <c r="K295" s="34">
        <f t="shared" si="128"/>
        <v>0</v>
      </c>
      <c r="L295" s="34">
        <f t="shared" si="129"/>
        <v>0</v>
      </c>
      <c r="M295" s="34">
        <f t="shared" si="130"/>
        <v>0</v>
      </c>
      <c r="N295" s="35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</row>
    <row r="296" spans="1:26" ht="10.5" customHeight="1" x14ac:dyDescent="0.2">
      <c r="A296" s="17" t="s">
        <v>121</v>
      </c>
      <c r="B296" s="18" t="s">
        <v>123</v>
      </c>
      <c r="C296" s="17" t="s">
        <v>137</v>
      </c>
      <c r="D296" s="46" t="s">
        <v>273</v>
      </c>
      <c r="E296" s="46"/>
      <c r="F296" s="19" t="s">
        <v>274</v>
      </c>
      <c r="G296" s="34">
        <v>53949.54</v>
      </c>
      <c r="H296" s="34">
        <v>0</v>
      </c>
      <c r="I296" s="34">
        <v>0</v>
      </c>
      <c r="J296" s="34">
        <v>0</v>
      </c>
      <c r="K296" s="34">
        <f t="shared" si="128"/>
        <v>0</v>
      </c>
      <c r="L296" s="34">
        <f t="shared" si="129"/>
        <v>0</v>
      </c>
      <c r="M296" s="34">
        <f t="shared" si="130"/>
        <v>-53949.54</v>
      </c>
      <c r="N296" s="35">
        <v>45000</v>
      </c>
      <c r="O296" s="23">
        <f>$N$296/12</f>
        <v>3750</v>
      </c>
      <c r="P296" s="23">
        <f t="shared" ref="P296:Z296" si="145">$N$296/12</f>
        <v>3750</v>
      </c>
      <c r="Q296" s="23">
        <f t="shared" si="145"/>
        <v>3750</v>
      </c>
      <c r="R296" s="23">
        <f t="shared" si="145"/>
        <v>3750</v>
      </c>
      <c r="S296" s="23">
        <f t="shared" si="145"/>
        <v>3750</v>
      </c>
      <c r="T296" s="23">
        <f t="shared" si="145"/>
        <v>3750</v>
      </c>
      <c r="U296" s="23">
        <f t="shared" si="145"/>
        <v>3750</v>
      </c>
      <c r="V296" s="23">
        <f t="shared" si="145"/>
        <v>3750</v>
      </c>
      <c r="W296" s="23">
        <f t="shared" si="145"/>
        <v>3750</v>
      </c>
      <c r="X296" s="23">
        <f t="shared" si="145"/>
        <v>3750</v>
      </c>
      <c r="Y296" s="23">
        <f t="shared" si="145"/>
        <v>3750</v>
      </c>
      <c r="Z296" s="23">
        <f t="shared" si="145"/>
        <v>3750</v>
      </c>
    </row>
    <row r="297" spans="1:26" ht="0.75" customHeight="1" x14ac:dyDescent="0.2">
      <c r="A297" s="7" t="s">
        <v>121</v>
      </c>
      <c r="B297" s="9" t="s">
        <v>123</v>
      </c>
      <c r="C297" s="7" t="s">
        <v>137</v>
      </c>
      <c r="K297" s="11">
        <f t="shared" si="128"/>
        <v>0</v>
      </c>
      <c r="L297" s="11">
        <f t="shared" si="129"/>
        <v>0</v>
      </c>
      <c r="M297" s="11">
        <f t="shared" si="130"/>
        <v>0</v>
      </c>
      <c r="N297" s="22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</row>
    <row r="298" spans="1:26" ht="10.5" customHeight="1" x14ac:dyDescent="0.2">
      <c r="A298" s="7" t="s">
        <v>121</v>
      </c>
      <c r="B298" s="9" t="s">
        <v>123</v>
      </c>
      <c r="C298" s="7" t="s">
        <v>137</v>
      </c>
      <c r="D298" s="44" t="s">
        <v>275</v>
      </c>
      <c r="E298" s="44"/>
      <c r="F298" s="10" t="s">
        <v>276</v>
      </c>
      <c r="G298" s="11">
        <v>51465.94</v>
      </c>
      <c r="H298" s="11">
        <v>0</v>
      </c>
      <c r="I298" s="11">
        <v>0</v>
      </c>
      <c r="J298" s="11">
        <v>13250</v>
      </c>
      <c r="K298" s="11">
        <f t="shared" si="128"/>
        <v>13250</v>
      </c>
      <c r="L298" s="11">
        <f t="shared" si="129"/>
        <v>19875</v>
      </c>
      <c r="M298" s="11">
        <f t="shared" si="130"/>
        <v>-31590.940000000002</v>
      </c>
      <c r="N298" s="22">
        <v>40000</v>
      </c>
      <c r="O298" s="23">
        <f>$N$298/12</f>
        <v>3333.3333333333335</v>
      </c>
      <c r="P298" s="23">
        <f t="shared" ref="P298:Z298" si="146">$N$298/12</f>
        <v>3333.3333333333335</v>
      </c>
      <c r="Q298" s="23">
        <f t="shared" si="146"/>
        <v>3333.3333333333335</v>
      </c>
      <c r="R298" s="23">
        <f t="shared" si="146"/>
        <v>3333.3333333333335</v>
      </c>
      <c r="S298" s="23">
        <f t="shared" si="146"/>
        <v>3333.3333333333335</v>
      </c>
      <c r="T298" s="23">
        <f t="shared" si="146"/>
        <v>3333.3333333333335</v>
      </c>
      <c r="U298" s="23">
        <f t="shared" si="146"/>
        <v>3333.3333333333335</v>
      </c>
      <c r="V298" s="23">
        <f t="shared" si="146"/>
        <v>3333.3333333333335</v>
      </c>
      <c r="W298" s="23">
        <f t="shared" si="146"/>
        <v>3333.3333333333335</v>
      </c>
      <c r="X298" s="23">
        <f t="shared" si="146"/>
        <v>3333.3333333333335</v>
      </c>
      <c r="Y298" s="23">
        <f t="shared" si="146"/>
        <v>3333.3333333333335</v>
      </c>
      <c r="Z298" s="23">
        <f t="shared" si="146"/>
        <v>3333.3333333333335</v>
      </c>
    </row>
    <row r="299" spans="1:26" ht="0.75" customHeight="1" x14ac:dyDescent="0.2">
      <c r="A299" s="7" t="s">
        <v>121</v>
      </c>
      <c r="B299" s="9" t="s">
        <v>123</v>
      </c>
      <c r="C299" s="7" t="s">
        <v>137</v>
      </c>
      <c r="K299" s="11">
        <f t="shared" si="128"/>
        <v>0</v>
      </c>
      <c r="L299" s="11">
        <f t="shared" si="129"/>
        <v>0</v>
      </c>
      <c r="M299" s="11">
        <f t="shared" si="130"/>
        <v>0</v>
      </c>
      <c r="N299" s="22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</row>
    <row r="300" spans="1:26" ht="10.5" customHeight="1" x14ac:dyDescent="0.2">
      <c r="A300" s="7" t="s">
        <v>121</v>
      </c>
      <c r="B300" s="9" t="s">
        <v>123</v>
      </c>
      <c r="C300" s="7" t="s">
        <v>137</v>
      </c>
      <c r="D300" s="44" t="s">
        <v>277</v>
      </c>
      <c r="E300" s="44"/>
      <c r="F300" s="10" t="s">
        <v>278</v>
      </c>
      <c r="G300" s="11">
        <v>10918</v>
      </c>
      <c r="H300" s="11">
        <v>0</v>
      </c>
      <c r="I300" s="11">
        <v>0</v>
      </c>
      <c r="J300" s="11">
        <v>0</v>
      </c>
      <c r="K300" s="11">
        <f t="shared" si="128"/>
        <v>0</v>
      </c>
      <c r="L300" s="11">
        <f t="shared" si="129"/>
        <v>0</v>
      </c>
      <c r="M300" s="11">
        <f t="shared" si="130"/>
        <v>-10918</v>
      </c>
      <c r="N300" s="22">
        <v>10000</v>
      </c>
      <c r="O300" s="23">
        <f>$N$300/12</f>
        <v>833.33333333333337</v>
      </c>
      <c r="P300" s="23">
        <f t="shared" ref="P300:Z300" si="147">$N$300/12</f>
        <v>833.33333333333337</v>
      </c>
      <c r="Q300" s="23">
        <f t="shared" si="147"/>
        <v>833.33333333333337</v>
      </c>
      <c r="R300" s="23">
        <f t="shared" si="147"/>
        <v>833.33333333333337</v>
      </c>
      <c r="S300" s="23">
        <f t="shared" si="147"/>
        <v>833.33333333333337</v>
      </c>
      <c r="T300" s="23">
        <f t="shared" si="147"/>
        <v>833.33333333333337</v>
      </c>
      <c r="U300" s="23">
        <f t="shared" si="147"/>
        <v>833.33333333333337</v>
      </c>
      <c r="V300" s="23">
        <f t="shared" si="147"/>
        <v>833.33333333333337</v>
      </c>
      <c r="W300" s="23">
        <f t="shared" si="147"/>
        <v>833.33333333333337</v>
      </c>
      <c r="X300" s="23">
        <f t="shared" si="147"/>
        <v>833.33333333333337</v>
      </c>
      <c r="Y300" s="23">
        <f t="shared" si="147"/>
        <v>833.33333333333337</v>
      </c>
      <c r="Z300" s="23">
        <f t="shared" si="147"/>
        <v>833.33333333333337</v>
      </c>
    </row>
    <row r="301" spans="1:26" ht="0.75" customHeight="1" x14ac:dyDescent="0.2">
      <c r="A301" s="7" t="s">
        <v>121</v>
      </c>
      <c r="B301" s="9" t="s">
        <v>123</v>
      </c>
      <c r="C301" s="7" t="s">
        <v>137</v>
      </c>
      <c r="K301" s="11">
        <f t="shared" si="128"/>
        <v>0</v>
      </c>
      <c r="L301" s="11">
        <f t="shared" si="129"/>
        <v>0</v>
      </c>
      <c r="M301" s="11">
        <f t="shared" si="130"/>
        <v>0</v>
      </c>
      <c r="N301" s="22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</row>
    <row r="302" spans="1:26" ht="10.5" customHeight="1" x14ac:dyDescent="0.2">
      <c r="A302" s="7" t="s">
        <v>121</v>
      </c>
      <c r="B302" s="9" t="s">
        <v>123</v>
      </c>
      <c r="C302" s="7" t="s">
        <v>137</v>
      </c>
      <c r="D302" s="44" t="s">
        <v>279</v>
      </c>
      <c r="E302" s="44"/>
      <c r="F302" s="10" t="s">
        <v>280</v>
      </c>
      <c r="G302" s="11">
        <v>10609</v>
      </c>
      <c r="H302" s="11">
        <v>0</v>
      </c>
      <c r="I302" s="11">
        <v>0</v>
      </c>
      <c r="J302" s="11">
        <v>0</v>
      </c>
      <c r="K302" s="11">
        <f t="shared" si="128"/>
        <v>0</v>
      </c>
      <c r="L302" s="11">
        <f t="shared" si="129"/>
        <v>0</v>
      </c>
      <c r="M302" s="11">
        <f t="shared" si="130"/>
        <v>-10609</v>
      </c>
      <c r="N302" s="22">
        <v>5000</v>
      </c>
      <c r="O302" s="23">
        <f>$N$302/12</f>
        <v>416.66666666666669</v>
      </c>
      <c r="P302" s="23">
        <f t="shared" ref="P302:Z302" si="148">$N$302/12</f>
        <v>416.66666666666669</v>
      </c>
      <c r="Q302" s="23">
        <f t="shared" si="148"/>
        <v>416.66666666666669</v>
      </c>
      <c r="R302" s="23">
        <f t="shared" si="148"/>
        <v>416.66666666666669</v>
      </c>
      <c r="S302" s="23">
        <f t="shared" si="148"/>
        <v>416.66666666666669</v>
      </c>
      <c r="T302" s="23">
        <f t="shared" si="148"/>
        <v>416.66666666666669</v>
      </c>
      <c r="U302" s="23">
        <f t="shared" si="148"/>
        <v>416.66666666666669</v>
      </c>
      <c r="V302" s="23">
        <f t="shared" si="148"/>
        <v>416.66666666666669</v>
      </c>
      <c r="W302" s="23">
        <f t="shared" si="148"/>
        <v>416.66666666666669</v>
      </c>
      <c r="X302" s="23">
        <f t="shared" si="148"/>
        <v>416.66666666666669</v>
      </c>
      <c r="Y302" s="23">
        <f t="shared" si="148"/>
        <v>416.66666666666669</v>
      </c>
      <c r="Z302" s="23">
        <f t="shared" si="148"/>
        <v>416.66666666666669</v>
      </c>
    </row>
    <row r="303" spans="1:26" ht="0.75" customHeight="1" x14ac:dyDescent="0.2">
      <c r="A303" s="7" t="s">
        <v>121</v>
      </c>
      <c r="B303" s="9" t="s">
        <v>123</v>
      </c>
      <c r="C303" s="7" t="s">
        <v>137</v>
      </c>
      <c r="K303" s="11">
        <f t="shared" si="128"/>
        <v>0</v>
      </c>
      <c r="L303" s="11">
        <f t="shared" si="129"/>
        <v>0</v>
      </c>
      <c r="M303" s="11">
        <f t="shared" si="130"/>
        <v>0</v>
      </c>
      <c r="N303" s="22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</row>
    <row r="304" spans="1:26" ht="10.5" customHeight="1" x14ac:dyDescent="0.2">
      <c r="A304" s="7" t="s">
        <v>121</v>
      </c>
      <c r="B304" s="9" t="s">
        <v>123</v>
      </c>
      <c r="C304" s="7" t="s">
        <v>137</v>
      </c>
      <c r="D304" s="44" t="s">
        <v>281</v>
      </c>
      <c r="E304" s="44"/>
      <c r="F304" s="10" t="s">
        <v>282</v>
      </c>
      <c r="G304" s="11">
        <v>2276.3000000000002</v>
      </c>
      <c r="H304" s="11">
        <v>0</v>
      </c>
      <c r="I304" s="11">
        <v>0</v>
      </c>
      <c r="J304" s="11">
        <v>0</v>
      </c>
      <c r="K304" s="11">
        <f t="shared" si="128"/>
        <v>0</v>
      </c>
      <c r="L304" s="11">
        <f t="shared" si="129"/>
        <v>0</v>
      </c>
      <c r="M304" s="11">
        <f t="shared" si="130"/>
        <v>-2276.3000000000002</v>
      </c>
      <c r="N304" s="22">
        <v>500</v>
      </c>
      <c r="O304" s="23">
        <f>$N$304/12</f>
        <v>41.666666666666664</v>
      </c>
      <c r="P304" s="23">
        <f t="shared" ref="P304:Z304" si="149">$N$304/12</f>
        <v>41.666666666666664</v>
      </c>
      <c r="Q304" s="23">
        <f t="shared" si="149"/>
        <v>41.666666666666664</v>
      </c>
      <c r="R304" s="23">
        <f t="shared" si="149"/>
        <v>41.666666666666664</v>
      </c>
      <c r="S304" s="23">
        <f t="shared" si="149"/>
        <v>41.666666666666664</v>
      </c>
      <c r="T304" s="23">
        <f t="shared" si="149"/>
        <v>41.666666666666664</v>
      </c>
      <c r="U304" s="23">
        <f t="shared" si="149"/>
        <v>41.666666666666664</v>
      </c>
      <c r="V304" s="23">
        <f t="shared" si="149"/>
        <v>41.666666666666664</v>
      </c>
      <c r="W304" s="23">
        <f t="shared" si="149"/>
        <v>41.666666666666664</v>
      </c>
      <c r="X304" s="23">
        <f t="shared" si="149"/>
        <v>41.666666666666664</v>
      </c>
      <c r="Y304" s="23">
        <f t="shared" si="149"/>
        <v>41.666666666666664</v>
      </c>
      <c r="Z304" s="23">
        <f t="shared" si="149"/>
        <v>41.666666666666664</v>
      </c>
    </row>
    <row r="305" spans="1:26" ht="0.75" customHeight="1" x14ac:dyDescent="0.2">
      <c r="A305" s="7" t="s">
        <v>121</v>
      </c>
      <c r="B305" s="9" t="s">
        <v>123</v>
      </c>
      <c r="C305" s="7" t="s">
        <v>137</v>
      </c>
      <c r="K305" s="11">
        <f t="shared" si="128"/>
        <v>0</v>
      </c>
      <c r="L305" s="11">
        <f t="shared" si="129"/>
        <v>0</v>
      </c>
      <c r="M305" s="11">
        <f t="shared" si="130"/>
        <v>0</v>
      </c>
      <c r="N305" s="22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</row>
    <row r="306" spans="1:26" ht="10.5" customHeight="1" x14ac:dyDescent="0.2">
      <c r="A306" s="7" t="s">
        <v>121</v>
      </c>
      <c r="B306" s="9" t="s">
        <v>123</v>
      </c>
      <c r="C306" s="7" t="s">
        <v>137</v>
      </c>
      <c r="D306" s="43" t="s">
        <v>14</v>
      </c>
      <c r="E306" s="43"/>
      <c r="F306" s="7" t="s">
        <v>15</v>
      </c>
      <c r="G306" s="8">
        <v>86925.6</v>
      </c>
      <c r="H306" s="8">
        <v>0</v>
      </c>
      <c r="I306" s="8">
        <v>0</v>
      </c>
      <c r="J306" s="8">
        <v>0</v>
      </c>
      <c r="K306" s="11">
        <f t="shared" si="128"/>
        <v>0</v>
      </c>
      <c r="L306" s="11">
        <f t="shared" si="129"/>
        <v>0</v>
      </c>
      <c r="M306" s="11">
        <f t="shared" si="130"/>
        <v>-86925.6</v>
      </c>
      <c r="N306" s="22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</row>
    <row r="307" spans="1:26" ht="10.5" customHeight="1" x14ac:dyDescent="0.2">
      <c r="A307" s="7" t="s">
        <v>121</v>
      </c>
      <c r="B307" s="9" t="s">
        <v>123</v>
      </c>
      <c r="C307" s="7" t="s">
        <v>137</v>
      </c>
      <c r="D307" s="44" t="s">
        <v>283</v>
      </c>
      <c r="E307" s="44"/>
      <c r="F307" s="10" t="s">
        <v>284</v>
      </c>
      <c r="G307" s="11">
        <v>20381.150000000001</v>
      </c>
      <c r="H307" s="11">
        <v>0</v>
      </c>
      <c r="I307" s="11">
        <v>0</v>
      </c>
      <c r="J307" s="11">
        <v>0</v>
      </c>
      <c r="K307" s="11">
        <f t="shared" si="128"/>
        <v>0</v>
      </c>
      <c r="L307" s="11">
        <f t="shared" si="129"/>
        <v>0</v>
      </c>
      <c r="M307" s="11">
        <f t="shared" si="130"/>
        <v>-20381.150000000001</v>
      </c>
      <c r="N307" s="22">
        <v>15000</v>
      </c>
      <c r="O307" s="23">
        <f>$N$307/12</f>
        <v>1250</v>
      </c>
      <c r="P307" s="23">
        <f t="shared" ref="P307:Z307" si="150">$N$307/12</f>
        <v>1250</v>
      </c>
      <c r="Q307" s="23">
        <f t="shared" si="150"/>
        <v>1250</v>
      </c>
      <c r="R307" s="23">
        <f t="shared" si="150"/>
        <v>1250</v>
      </c>
      <c r="S307" s="23">
        <f t="shared" si="150"/>
        <v>1250</v>
      </c>
      <c r="T307" s="23">
        <f t="shared" si="150"/>
        <v>1250</v>
      </c>
      <c r="U307" s="23">
        <f t="shared" si="150"/>
        <v>1250</v>
      </c>
      <c r="V307" s="23">
        <f t="shared" si="150"/>
        <v>1250</v>
      </c>
      <c r="W307" s="23">
        <f t="shared" si="150"/>
        <v>1250</v>
      </c>
      <c r="X307" s="23">
        <f t="shared" si="150"/>
        <v>1250</v>
      </c>
      <c r="Y307" s="23">
        <f t="shared" si="150"/>
        <v>1250</v>
      </c>
      <c r="Z307" s="23">
        <f t="shared" si="150"/>
        <v>1250</v>
      </c>
    </row>
    <row r="308" spans="1:26" ht="0.75" customHeight="1" x14ac:dyDescent="0.2">
      <c r="A308" s="7" t="s">
        <v>121</v>
      </c>
      <c r="B308" s="9" t="s">
        <v>123</v>
      </c>
      <c r="C308" s="7" t="s">
        <v>137</v>
      </c>
      <c r="K308" s="11">
        <f t="shared" si="128"/>
        <v>0</v>
      </c>
      <c r="L308" s="11">
        <f t="shared" si="129"/>
        <v>0</v>
      </c>
      <c r="M308" s="11">
        <f t="shared" si="130"/>
        <v>0</v>
      </c>
      <c r="N308" s="22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</row>
    <row r="309" spans="1:26" ht="10.5" customHeight="1" x14ac:dyDescent="0.2">
      <c r="A309" s="7" t="s">
        <v>121</v>
      </c>
      <c r="B309" s="9" t="s">
        <v>123</v>
      </c>
      <c r="C309" s="7" t="s">
        <v>137</v>
      </c>
      <c r="D309" s="44" t="s">
        <v>285</v>
      </c>
      <c r="E309" s="44"/>
      <c r="F309" s="10" t="s">
        <v>286</v>
      </c>
      <c r="G309" s="11">
        <v>25724.65</v>
      </c>
      <c r="H309" s="11">
        <v>0</v>
      </c>
      <c r="I309" s="11">
        <v>0</v>
      </c>
      <c r="J309" s="11">
        <v>0</v>
      </c>
      <c r="K309" s="11">
        <f t="shared" si="128"/>
        <v>0</v>
      </c>
      <c r="L309" s="11">
        <f t="shared" si="129"/>
        <v>0</v>
      </c>
      <c r="M309" s="11">
        <f t="shared" si="130"/>
        <v>-25724.65</v>
      </c>
      <c r="N309" s="22">
        <v>28000</v>
      </c>
      <c r="O309" s="23">
        <f>$N$309/12</f>
        <v>2333.3333333333335</v>
      </c>
      <c r="P309" s="23">
        <f t="shared" ref="P309:Z309" si="151">$N$309/12</f>
        <v>2333.3333333333335</v>
      </c>
      <c r="Q309" s="23">
        <f t="shared" si="151"/>
        <v>2333.3333333333335</v>
      </c>
      <c r="R309" s="23">
        <f t="shared" si="151"/>
        <v>2333.3333333333335</v>
      </c>
      <c r="S309" s="23">
        <f t="shared" si="151"/>
        <v>2333.3333333333335</v>
      </c>
      <c r="T309" s="23">
        <f t="shared" si="151"/>
        <v>2333.3333333333335</v>
      </c>
      <c r="U309" s="23">
        <f t="shared" si="151"/>
        <v>2333.3333333333335</v>
      </c>
      <c r="V309" s="23">
        <f t="shared" si="151"/>
        <v>2333.3333333333335</v>
      </c>
      <c r="W309" s="23">
        <f t="shared" si="151"/>
        <v>2333.3333333333335</v>
      </c>
      <c r="X309" s="23">
        <f t="shared" si="151"/>
        <v>2333.3333333333335</v>
      </c>
      <c r="Y309" s="23">
        <f t="shared" si="151"/>
        <v>2333.3333333333335</v>
      </c>
      <c r="Z309" s="23">
        <f t="shared" si="151"/>
        <v>2333.3333333333335</v>
      </c>
    </row>
    <row r="310" spans="1:26" ht="0.75" customHeight="1" x14ac:dyDescent="0.2">
      <c r="A310" s="7" t="s">
        <v>121</v>
      </c>
      <c r="B310" s="9" t="s">
        <v>123</v>
      </c>
      <c r="C310" s="7" t="s">
        <v>137</v>
      </c>
      <c r="K310" s="11">
        <f t="shared" si="128"/>
        <v>0</v>
      </c>
      <c r="L310" s="11">
        <f t="shared" si="129"/>
        <v>0</v>
      </c>
      <c r="M310" s="11">
        <f t="shared" si="130"/>
        <v>0</v>
      </c>
      <c r="N310" s="22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</row>
    <row r="311" spans="1:26" ht="10.5" customHeight="1" x14ac:dyDescent="0.2">
      <c r="A311" s="7" t="s">
        <v>121</v>
      </c>
      <c r="B311" s="9" t="s">
        <v>123</v>
      </c>
      <c r="C311" s="7" t="s">
        <v>137</v>
      </c>
      <c r="D311" s="44" t="s">
        <v>287</v>
      </c>
      <c r="E311" s="44"/>
      <c r="F311" s="10" t="s">
        <v>288</v>
      </c>
      <c r="G311" s="11">
        <v>2652.25</v>
      </c>
      <c r="H311" s="11">
        <v>0</v>
      </c>
      <c r="I311" s="11">
        <v>0</v>
      </c>
      <c r="J311" s="11">
        <v>0</v>
      </c>
      <c r="K311" s="11">
        <f t="shared" si="128"/>
        <v>0</v>
      </c>
      <c r="L311" s="11">
        <f t="shared" si="129"/>
        <v>0</v>
      </c>
      <c r="M311" s="11">
        <f t="shared" si="130"/>
        <v>-2652.25</v>
      </c>
      <c r="N311" s="22">
        <v>2000</v>
      </c>
      <c r="O311" s="23">
        <f>$N$311/12</f>
        <v>166.66666666666666</v>
      </c>
      <c r="P311" s="23">
        <f t="shared" ref="P311:Z311" si="152">$N$311/12</f>
        <v>166.66666666666666</v>
      </c>
      <c r="Q311" s="23">
        <f t="shared" si="152"/>
        <v>166.66666666666666</v>
      </c>
      <c r="R311" s="23">
        <f t="shared" si="152"/>
        <v>166.66666666666666</v>
      </c>
      <c r="S311" s="23">
        <f t="shared" si="152"/>
        <v>166.66666666666666</v>
      </c>
      <c r="T311" s="23">
        <f t="shared" si="152"/>
        <v>166.66666666666666</v>
      </c>
      <c r="U311" s="23">
        <f t="shared" si="152"/>
        <v>166.66666666666666</v>
      </c>
      <c r="V311" s="23">
        <f t="shared" si="152"/>
        <v>166.66666666666666</v>
      </c>
      <c r="W311" s="23">
        <f t="shared" si="152"/>
        <v>166.66666666666666</v>
      </c>
      <c r="X311" s="23">
        <f t="shared" si="152"/>
        <v>166.66666666666666</v>
      </c>
      <c r="Y311" s="23">
        <f t="shared" si="152"/>
        <v>166.66666666666666</v>
      </c>
      <c r="Z311" s="23">
        <f t="shared" si="152"/>
        <v>166.66666666666666</v>
      </c>
    </row>
    <row r="312" spans="1:26" ht="0.75" customHeight="1" x14ac:dyDescent="0.2">
      <c r="A312" s="7" t="s">
        <v>121</v>
      </c>
      <c r="B312" s="9" t="s">
        <v>123</v>
      </c>
      <c r="C312" s="7" t="s">
        <v>137</v>
      </c>
      <c r="K312" s="11">
        <f t="shared" si="128"/>
        <v>0</v>
      </c>
      <c r="L312" s="11">
        <f t="shared" si="129"/>
        <v>0</v>
      </c>
      <c r="M312" s="11">
        <f t="shared" si="130"/>
        <v>0</v>
      </c>
      <c r="N312" s="22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</row>
    <row r="313" spans="1:26" ht="10.5" customHeight="1" x14ac:dyDescent="0.2">
      <c r="A313" s="7" t="s">
        <v>121</v>
      </c>
      <c r="B313" s="9" t="s">
        <v>123</v>
      </c>
      <c r="C313" s="7" t="s">
        <v>137</v>
      </c>
      <c r="D313" s="39" t="s">
        <v>289</v>
      </c>
      <c r="E313" s="39"/>
      <c r="F313" s="10" t="s">
        <v>290</v>
      </c>
      <c r="G313" s="11">
        <v>1060.9000000000001</v>
      </c>
      <c r="H313" s="11">
        <v>0</v>
      </c>
      <c r="I313" s="11">
        <v>0</v>
      </c>
      <c r="J313" s="11">
        <v>0</v>
      </c>
      <c r="K313" s="11">
        <f t="shared" si="128"/>
        <v>0</v>
      </c>
      <c r="L313" s="11">
        <f t="shared" si="129"/>
        <v>0</v>
      </c>
      <c r="M313" s="11">
        <f t="shared" si="130"/>
        <v>-1060.9000000000001</v>
      </c>
      <c r="N313" s="22">
        <v>2000</v>
      </c>
      <c r="O313" s="23">
        <f>$N$313/12</f>
        <v>166.66666666666666</v>
      </c>
      <c r="P313" s="23">
        <f t="shared" ref="P313:Z313" si="153">$N$313/12</f>
        <v>166.66666666666666</v>
      </c>
      <c r="Q313" s="23">
        <f t="shared" si="153"/>
        <v>166.66666666666666</v>
      </c>
      <c r="R313" s="23">
        <f t="shared" si="153"/>
        <v>166.66666666666666</v>
      </c>
      <c r="S313" s="23">
        <f t="shared" si="153"/>
        <v>166.66666666666666</v>
      </c>
      <c r="T313" s="23">
        <f t="shared" si="153"/>
        <v>166.66666666666666</v>
      </c>
      <c r="U313" s="23">
        <f t="shared" si="153"/>
        <v>166.66666666666666</v>
      </c>
      <c r="V313" s="23">
        <f t="shared" si="153"/>
        <v>166.66666666666666</v>
      </c>
      <c r="W313" s="23">
        <f t="shared" si="153"/>
        <v>166.66666666666666</v>
      </c>
      <c r="X313" s="23">
        <f t="shared" si="153"/>
        <v>166.66666666666666</v>
      </c>
      <c r="Y313" s="23">
        <f t="shared" si="153"/>
        <v>166.66666666666666</v>
      </c>
      <c r="Z313" s="23">
        <f t="shared" si="153"/>
        <v>166.66666666666666</v>
      </c>
    </row>
    <row r="314" spans="1:26" ht="15" customHeight="1" x14ac:dyDescent="0.2">
      <c r="A314" s="7" t="s">
        <v>121</v>
      </c>
      <c r="B314" s="9" t="s">
        <v>123</v>
      </c>
      <c r="C314" s="7" t="s">
        <v>137</v>
      </c>
      <c r="D314" s="44">
        <v>5190300</v>
      </c>
      <c r="E314" s="44"/>
      <c r="F314" s="42" t="s">
        <v>318</v>
      </c>
      <c r="K314" s="11">
        <f t="shared" si="128"/>
        <v>0</v>
      </c>
      <c r="L314" s="11">
        <f t="shared" si="129"/>
        <v>0</v>
      </c>
      <c r="M314" s="11">
        <f t="shared" si="130"/>
        <v>0</v>
      </c>
      <c r="N314" s="22">
        <v>9000</v>
      </c>
      <c r="O314" s="23">
        <f>$N$314/12</f>
        <v>750</v>
      </c>
      <c r="P314" s="23">
        <f t="shared" ref="P314:Z314" si="154">$N$314/12</f>
        <v>750</v>
      </c>
      <c r="Q314" s="23">
        <f t="shared" si="154"/>
        <v>750</v>
      </c>
      <c r="R314" s="23">
        <f t="shared" si="154"/>
        <v>750</v>
      </c>
      <c r="S314" s="23">
        <f t="shared" si="154"/>
        <v>750</v>
      </c>
      <c r="T314" s="23">
        <f t="shared" si="154"/>
        <v>750</v>
      </c>
      <c r="U314" s="23">
        <f t="shared" si="154"/>
        <v>750</v>
      </c>
      <c r="V314" s="23">
        <f t="shared" si="154"/>
        <v>750</v>
      </c>
      <c r="W314" s="23">
        <f t="shared" si="154"/>
        <v>750</v>
      </c>
      <c r="X314" s="23">
        <f t="shared" si="154"/>
        <v>750</v>
      </c>
      <c r="Y314" s="23">
        <f t="shared" si="154"/>
        <v>750</v>
      </c>
      <c r="Z314" s="23">
        <f t="shared" si="154"/>
        <v>750</v>
      </c>
    </row>
    <row r="315" spans="1:26" ht="10.5" customHeight="1" x14ac:dyDescent="0.2">
      <c r="A315" s="7" t="s">
        <v>121</v>
      </c>
      <c r="B315" s="9" t="s">
        <v>123</v>
      </c>
      <c r="C315" s="7" t="s">
        <v>137</v>
      </c>
      <c r="D315" s="44" t="s">
        <v>291</v>
      </c>
      <c r="E315" s="44"/>
      <c r="F315" s="10" t="s">
        <v>292</v>
      </c>
      <c r="G315" s="11">
        <v>3244.5</v>
      </c>
      <c r="H315" s="11">
        <v>0</v>
      </c>
      <c r="I315" s="11">
        <v>0</v>
      </c>
      <c r="J315" s="11">
        <v>0</v>
      </c>
      <c r="K315" s="11">
        <f t="shared" si="128"/>
        <v>0</v>
      </c>
      <c r="L315" s="11">
        <f t="shared" si="129"/>
        <v>0</v>
      </c>
      <c r="M315" s="11">
        <f t="shared" si="130"/>
        <v>-3244.5</v>
      </c>
      <c r="N315" s="22">
        <v>2000</v>
      </c>
      <c r="O315" s="23">
        <f>$N$315/12</f>
        <v>166.66666666666666</v>
      </c>
      <c r="P315" s="23">
        <f t="shared" ref="P315:Z315" si="155">$N$315/12</f>
        <v>166.66666666666666</v>
      </c>
      <c r="Q315" s="23">
        <f t="shared" si="155"/>
        <v>166.66666666666666</v>
      </c>
      <c r="R315" s="23">
        <f t="shared" si="155"/>
        <v>166.66666666666666</v>
      </c>
      <c r="S315" s="23">
        <f t="shared" si="155"/>
        <v>166.66666666666666</v>
      </c>
      <c r="T315" s="23">
        <f t="shared" si="155"/>
        <v>166.66666666666666</v>
      </c>
      <c r="U315" s="23">
        <f t="shared" si="155"/>
        <v>166.66666666666666</v>
      </c>
      <c r="V315" s="23">
        <f t="shared" si="155"/>
        <v>166.66666666666666</v>
      </c>
      <c r="W315" s="23">
        <f t="shared" si="155"/>
        <v>166.66666666666666</v>
      </c>
      <c r="X315" s="23">
        <f t="shared" si="155"/>
        <v>166.66666666666666</v>
      </c>
      <c r="Y315" s="23">
        <f t="shared" si="155"/>
        <v>166.66666666666666</v>
      </c>
      <c r="Z315" s="23">
        <f t="shared" si="155"/>
        <v>166.66666666666666</v>
      </c>
    </row>
    <row r="316" spans="1:26" ht="0.75" customHeight="1" x14ac:dyDescent="0.2">
      <c r="A316" s="7" t="s">
        <v>121</v>
      </c>
      <c r="B316" s="9" t="s">
        <v>123</v>
      </c>
      <c r="C316" s="7" t="s">
        <v>137</v>
      </c>
      <c r="K316" s="11">
        <f t="shared" si="128"/>
        <v>0</v>
      </c>
      <c r="L316" s="11">
        <f t="shared" si="129"/>
        <v>0</v>
      </c>
      <c r="M316" s="11">
        <f t="shared" si="130"/>
        <v>0</v>
      </c>
      <c r="N316" s="22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</row>
    <row r="317" spans="1:26" ht="10.5" customHeight="1" x14ac:dyDescent="0.2">
      <c r="A317" s="7" t="s">
        <v>121</v>
      </c>
      <c r="B317" s="9" t="s">
        <v>123</v>
      </c>
      <c r="C317" s="7" t="s">
        <v>137</v>
      </c>
      <c r="D317" s="44" t="s">
        <v>293</v>
      </c>
      <c r="E317" s="44"/>
      <c r="F317" s="10" t="s">
        <v>294</v>
      </c>
      <c r="G317" s="11">
        <v>24905.4</v>
      </c>
      <c r="H317" s="11">
        <v>0</v>
      </c>
      <c r="I317" s="11">
        <v>0</v>
      </c>
      <c r="J317" s="11">
        <v>0</v>
      </c>
      <c r="K317" s="11">
        <f t="shared" si="128"/>
        <v>0</v>
      </c>
      <c r="L317" s="11">
        <f t="shared" si="129"/>
        <v>0</v>
      </c>
      <c r="M317" s="11">
        <f t="shared" si="130"/>
        <v>-24905.4</v>
      </c>
      <c r="N317" s="22">
        <v>20000</v>
      </c>
      <c r="O317" s="23">
        <f>$N$317/12</f>
        <v>1666.6666666666667</v>
      </c>
      <c r="P317" s="23">
        <f t="shared" ref="P317:Z317" si="156">$N$317/12</f>
        <v>1666.6666666666667</v>
      </c>
      <c r="Q317" s="23">
        <f t="shared" si="156"/>
        <v>1666.6666666666667</v>
      </c>
      <c r="R317" s="23">
        <f t="shared" si="156"/>
        <v>1666.6666666666667</v>
      </c>
      <c r="S317" s="23">
        <f t="shared" si="156"/>
        <v>1666.6666666666667</v>
      </c>
      <c r="T317" s="23">
        <f t="shared" si="156"/>
        <v>1666.6666666666667</v>
      </c>
      <c r="U317" s="23">
        <f t="shared" si="156"/>
        <v>1666.6666666666667</v>
      </c>
      <c r="V317" s="23">
        <f t="shared" si="156"/>
        <v>1666.6666666666667</v>
      </c>
      <c r="W317" s="23">
        <f t="shared" si="156"/>
        <v>1666.6666666666667</v>
      </c>
      <c r="X317" s="23">
        <f t="shared" si="156"/>
        <v>1666.6666666666667</v>
      </c>
      <c r="Y317" s="23">
        <f t="shared" si="156"/>
        <v>1666.6666666666667</v>
      </c>
      <c r="Z317" s="23">
        <f t="shared" si="156"/>
        <v>1666.6666666666667</v>
      </c>
    </row>
    <row r="318" spans="1:26" ht="0.75" customHeight="1" x14ac:dyDescent="0.2">
      <c r="A318" s="7" t="s">
        <v>121</v>
      </c>
      <c r="B318" s="9" t="s">
        <v>123</v>
      </c>
      <c r="C318" s="7" t="s">
        <v>137</v>
      </c>
      <c r="K318" s="11">
        <f t="shared" si="128"/>
        <v>0</v>
      </c>
      <c r="L318" s="11">
        <f t="shared" si="129"/>
        <v>0</v>
      </c>
      <c r="M318" s="11">
        <f t="shared" si="130"/>
        <v>0</v>
      </c>
      <c r="N318" s="22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</row>
    <row r="319" spans="1:26" ht="10.5" customHeight="1" x14ac:dyDescent="0.2">
      <c r="A319" s="7" t="s">
        <v>121</v>
      </c>
      <c r="B319" s="9" t="s">
        <v>123</v>
      </c>
      <c r="C319" s="7" t="s">
        <v>137</v>
      </c>
      <c r="D319" s="44" t="s">
        <v>295</v>
      </c>
      <c r="E319" s="44"/>
      <c r="F319" s="10" t="s">
        <v>296</v>
      </c>
      <c r="G319" s="11">
        <v>2121.8000000000002</v>
      </c>
      <c r="H319" s="11">
        <v>0</v>
      </c>
      <c r="I319" s="11">
        <v>0</v>
      </c>
      <c r="J319" s="11">
        <v>0</v>
      </c>
      <c r="K319" s="11">
        <f t="shared" si="128"/>
        <v>0</v>
      </c>
      <c r="L319" s="11">
        <f t="shared" si="129"/>
        <v>0</v>
      </c>
      <c r="M319" s="11">
        <f t="shared" si="130"/>
        <v>-2121.8000000000002</v>
      </c>
      <c r="N319" s="22">
        <v>1000</v>
      </c>
      <c r="O319" s="23">
        <f>$N$319/12</f>
        <v>83.333333333333329</v>
      </c>
      <c r="P319" s="23">
        <f t="shared" ref="P319:Z319" si="157">$N$319/12</f>
        <v>83.333333333333329</v>
      </c>
      <c r="Q319" s="23">
        <f t="shared" si="157"/>
        <v>83.333333333333329</v>
      </c>
      <c r="R319" s="23">
        <f t="shared" si="157"/>
        <v>83.333333333333329</v>
      </c>
      <c r="S319" s="23">
        <f t="shared" si="157"/>
        <v>83.333333333333329</v>
      </c>
      <c r="T319" s="23">
        <f t="shared" si="157"/>
        <v>83.333333333333329</v>
      </c>
      <c r="U319" s="23">
        <f t="shared" si="157"/>
        <v>83.333333333333329</v>
      </c>
      <c r="V319" s="23">
        <f t="shared" si="157"/>
        <v>83.333333333333329</v>
      </c>
      <c r="W319" s="23">
        <f t="shared" si="157"/>
        <v>83.333333333333329</v>
      </c>
      <c r="X319" s="23">
        <f t="shared" si="157"/>
        <v>83.333333333333329</v>
      </c>
      <c r="Y319" s="23">
        <f t="shared" si="157"/>
        <v>83.333333333333329</v>
      </c>
      <c r="Z319" s="23">
        <f t="shared" si="157"/>
        <v>83.333333333333329</v>
      </c>
    </row>
    <row r="320" spans="1:26" ht="0.75" customHeight="1" x14ac:dyDescent="0.2">
      <c r="A320" s="7" t="s">
        <v>121</v>
      </c>
      <c r="B320" s="9" t="s">
        <v>123</v>
      </c>
      <c r="C320" s="7" t="s">
        <v>137</v>
      </c>
      <c r="K320" s="11">
        <f t="shared" si="128"/>
        <v>0</v>
      </c>
      <c r="L320" s="11">
        <f t="shared" si="129"/>
        <v>0</v>
      </c>
      <c r="M320" s="11">
        <f t="shared" si="130"/>
        <v>0</v>
      </c>
      <c r="N320" s="22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</row>
    <row r="321" spans="1:26" ht="10.5" customHeight="1" x14ac:dyDescent="0.2">
      <c r="A321" s="7" t="s">
        <v>121</v>
      </c>
      <c r="B321" s="9" t="s">
        <v>123</v>
      </c>
      <c r="C321" s="7" t="s">
        <v>137</v>
      </c>
      <c r="D321" s="44" t="s">
        <v>297</v>
      </c>
      <c r="E321" s="44"/>
      <c r="F321" s="10" t="s">
        <v>298</v>
      </c>
      <c r="G321" s="11">
        <v>5304.5</v>
      </c>
      <c r="H321" s="11">
        <v>0</v>
      </c>
      <c r="I321" s="11">
        <v>0</v>
      </c>
      <c r="J321" s="11">
        <v>0</v>
      </c>
      <c r="K321" s="11">
        <f t="shared" si="128"/>
        <v>0</v>
      </c>
      <c r="L321" s="11">
        <f t="shared" si="129"/>
        <v>0</v>
      </c>
      <c r="M321" s="11">
        <f t="shared" si="130"/>
        <v>-5304.5</v>
      </c>
      <c r="N321" s="22">
        <v>5000</v>
      </c>
      <c r="O321" s="23">
        <f>$N$321/12</f>
        <v>416.66666666666669</v>
      </c>
      <c r="P321" s="23">
        <f t="shared" ref="P321:Z321" si="158">$N$321/12</f>
        <v>416.66666666666669</v>
      </c>
      <c r="Q321" s="23">
        <f t="shared" si="158"/>
        <v>416.66666666666669</v>
      </c>
      <c r="R321" s="23">
        <f t="shared" si="158"/>
        <v>416.66666666666669</v>
      </c>
      <c r="S321" s="23">
        <f t="shared" si="158"/>
        <v>416.66666666666669</v>
      </c>
      <c r="T321" s="23">
        <f t="shared" si="158"/>
        <v>416.66666666666669</v>
      </c>
      <c r="U321" s="23">
        <f t="shared" si="158"/>
        <v>416.66666666666669</v>
      </c>
      <c r="V321" s="23">
        <f t="shared" si="158"/>
        <v>416.66666666666669</v>
      </c>
      <c r="W321" s="23">
        <f t="shared" si="158"/>
        <v>416.66666666666669</v>
      </c>
      <c r="X321" s="23">
        <f t="shared" si="158"/>
        <v>416.66666666666669</v>
      </c>
      <c r="Y321" s="23">
        <f t="shared" si="158"/>
        <v>416.66666666666669</v>
      </c>
      <c r="Z321" s="23">
        <f t="shared" si="158"/>
        <v>416.66666666666669</v>
      </c>
    </row>
    <row r="322" spans="1:26" ht="0.75" customHeight="1" x14ac:dyDescent="0.2">
      <c r="A322" s="7" t="s">
        <v>121</v>
      </c>
      <c r="B322" s="9" t="s">
        <v>123</v>
      </c>
      <c r="C322" s="7" t="s">
        <v>137</v>
      </c>
      <c r="K322" s="11">
        <f t="shared" si="128"/>
        <v>0</v>
      </c>
      <c r="L322" s="11">
        <f t="shared" si="129"/>
        <v>0</v>
      </c>
      <c r="M322" s="11">
        <f t="shared" si="130"/>
        <v>0</v>
      </c>
      <c r="N322" s="22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</row>
    <row r="323" spans="1:26" ht="10.5" customHeight="1" x14ac:dyDescent="0.2">
      <c r="A323" s="7" t="s">
        <v>121</v>
      </c>
      <c r="B323" s="9" t="s">
        <v>123</v>
      </c>
      <c r="C323" s="7" t="s">
        <v>137</v>
      </c>
      <c r="D323" s="44" t="s">
        <v>299</v>
      </c>
      <c r="E323" s="44"/>
      <c r="F323" s="10" t="s">
        <v>300</v>
      </c>
      <c r="G323" s="11">
        <v>1530.45</v>
      </c>
      <c r="H323" s="11">
        <v>0</v>
      </c>
      <c r="I323" s="11">
        <v>0</v>
      </c>
      <c r="J323" s="11">
        <v>0</v>
      </c>
      <c r="K323" s="11">
        <f t="shared" si="128"/>
        <v>0</v>
      </c>
      <c r="L323" s="11">
        <f t="shared" si="129"/>
        <v>0</v>
      </c>
      <c r="M323" s="11">
        <f t="shared" si="130"/>
        <v>-1530.45</v>
      </c>
      <c r="N323" s="22">
        <v>1500</v>
      </c>
      <c r="O323" s="23">
        <f>$N$323/12</f>
        <v>125</v>
      </c>
      <c r="P323" s="23">
        <f t="shared" ref="P323:Z323" si="159">$N$323/12</f>
        <v>125</v>
      </c>
      <c r="Q323" s="23">
        <f t="shared" si="159"/>
        <v>125</v>
      </c>
      <c r="R323" s="23">
        <f t="shared" si="159"/>
        <v>125</v>
      </c>
      <c r="S323" s="23">
        <f t="shared" si="159"/>
        <v>125</v>
      </c>
      <c r="T323" s="23">
        <f t="shared" si="159"/>
        <v>125</v>
      </c>
      <c r="U323" s="23">
        <f t="shared" si="159"/>
        <v>125</v>
      </c>
      <c r="V323" s="23">
        <f t="shared" si="159"/>
        <v>125</v>
      </c>
      <c r="W323" s="23">
        <f t="shared" si="159"/>
        <v>125</v>
      </c>
      <c r="X323" s="23">
        <f t="shared" si="159"/>
        <v>125</v>
      </c>
      <c r="Y323" s="23">
        <f t="shared" si="159"/>
        <v>125</v>
      </c>
      <c r="Z323" s="23">
        <f t="shared" si="159"/>
        <v>125</v>
      </c>
    </row>
    <row r="324" spans="1:26" ht="0.75" customHeight="1" x14ac:dyDescent="0.2">
      <c r="A324" s="7" t="s">
        <v>121</v>
      </c>
      <c r="B324" s="9" t="s">
        <v>123</v>
      </c>
      <c r="C324" s="7" t="s">
        <v>137</v>
      </c>
      <c r="K324" s="11">
        <f t="shared" si="128"/>
        <v>0</v>
      </c>
      <c r="L324" s="11">
        <f t="shared" si="129"/>
        <v>0</v>
      </c>
      <c r="M324" s="11">
        <f t="shared" si="130"/>
        <v>0</v>
      </c>
      <c r="N324" s="22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</row>
    <row r="325" spans="1:26" ht="10.5" customHeight="1" x14ac:dyDescent="0.2">
      <c r="A325" s="7" t="s">
        <v>121</v>
      </c>
      <c r="B325" s="9" t="s">
        <v>123</v>
      </c>
      <c r="C325" s="7" t="s">
        <v>301</v>
      </c>
      <c r="D325" s="7"/>
      <c r="F325" s="13" t="s">
        <v>302</v>
      </c>
      <c r="G325" s="8">
        <v>116949.2</v>
      </c>
      <c r="H325" s="8">
        <v>0</v>
      </c>
      <c r="I325" s="8">
        <v>0</v>
      </c>
      <c r="J325" s="8">
        <v>0</v>
      </c>
      <c r="K325" s="11">
        <f t="shared" si="128"/>
        <v>0</v>
      </c>
      <c r="L325" s="11">
        <f t="shared" si="129"/>
        <v>0</v>
      </c>
      <c r="M325" s="11">
        <f t="shared" si="130"/>
        <v>-116949.2</v>
      </c>
      <c r="N325" s="22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</row>
    <row r="326" spans="1:26" ht="2.25" customHeight="1" x14ac:dyDescent="0.2">
      <c r="A326" s="7" t="s">
        <v>121</v>
      </c>
      <c r="B326" s="9" t="s">
        <v>123</v>
      </c>
      <c r="K326" s="11">
        <f t="shared" si="128"/>
        <v>0</v>
      </c>
      <c r="L326" s="11">
        <f t="shared" si="129"/>
        <v>0</v>
      </c>
      <c r="M326" s="11">
        <f t="shared" si="130"/>
        <v>0</v>
      </c>
      <c r="N326" s="22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</row>
    <row r="327" spans="1:26" ht="10.5" customHeight="1" x14ac:dyDescent="0.2">
      <c r="A327" s="7" t="s">
        <v>121</v>
      </c>
      <c r="B327" s="9" t="s">
        <v>123</v>
      </c>
      <c r="C327" s="7" t="s">
        <v>301</v>
      </c>
      <c r="D327" s="43" t="s">
        <v>12</v>
      </c>
      <c r="E327" s="43"/>
      <c r="F327" s="7" t="s">
        <v>13</v>
      </c>
      <c r="G327" s="8">
        <v>116949.2</v>
      </c>
      <c r="H327" s="8">
        <v>0</v>
      </c>
      <c r="I327" s="8">
        <v>0</v>
      </c>
      <c r="J327" s="8">
        <v>0</v>
      </c>
      <c r="K327" s="11">
        <f t="shared" ref="K327:K385" si="160">SUM(H327:J327)</f>
        <v>0</v>
      </c>
      <c r="L327" s="11">
        <f t="shared" ref="L327:L385" si="161">K327/8*12</f>
        <v>0</v>
      </c>
      <c r="M327" s="11">
        <f t="shared" ref="M327:M385" si="162">L327-G327</f>
        <v>-116949.2</v>
      </c>
      <c r="N327" s="22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</row>
    <row r="328" spans="1:26" ht="10.5" customHeight="1" x14ac:dyDescent="0.2">
      <c r="A328" s="7" t="s">
        <v>121</v>
      </c>
      <c r="B328" s="9" t="s">
        <v>123</v>
      </c>
      <c r="C328" s="7" t="s">
        <v>301</v>
      </c>
      <c r="D328" s="44" t="s">
        <v>103</v>
      </c>
      <c r="E328" s="44"/>
      <c r="F328" s="10" t="s">
        <v>78</v>
      </c>
      <c r="G328" s="11">
        <v>53222</v>
      </c>
      <c r="H328" s="11">
        <v>0</v>
      </c>
      <c r="I328" s="11">
        <v>0</v>
      </c>
      <c r="J328" s="11">
        <v>0</v>
      </c>
      <c r="K328" s="11">
        <f t="shared" si="160"/>
        <v>0</v>
      </c>
      <c r="L328" s="11">
        <f t="shared" si="161"/>
        <v>0</v>
      </c>
      <c r="M328" s="11">
        <f t="shared" si="162"/>
        <v>-53222</v>
      </c>
      <c r="N328" s="22">
        <v>50000</v>
      </c>
      <c r="O328" s="23">
        <f>$N$328/12</f>
        <v>4166.666666666667</v>
      </c>
      <c r="P328" s="23">
        <f t="shared" ref="P328:Z328" si="163">$N$328/12</f>
        <v>4166.666666666667</v>
      </c>
      <c r="Q328" s="23">
        <f t="shared" si="163"/>
        <v>4166.666666666667</v>
      </c>
      <c r="R328" s="23">
        <f t="shared" si="163"/>
        <v>4166.666666666667</v>
      </c>
      <c r="S328" s="23">
        <f t="shared" si="163"/>
        <v>4166.666666666667</v>
      </c>
      <c r="T328" s="23">
        <f t="shared" si="163"/>
        <v>4166.666666666667</v>
      </c>
      <c r="U328" s="23">
        <f t="shared" si="163"/>
        <v>4166.666666666667</v>
      </c>
      <c r="V328" s="23">
        <f t="shared" si="163"/>
        <v>4166.666666666667</v>
      </c>
      <c r="W328" s="23">
        <f t="shared" si="163"/>
        <v>4166.666666666667</v>
      </c>
      <c r="X328" s="23">
        <f t="shared" si="163"/>
        <v>4166.666666666667</v>
      </c>
      <c r="Y328" s="23">
        <f t="shared" si="163"/>
        <v>4166.666666666667</v>
      </c>
      <c r="Z328" s="23">
        <f t="shared" si="163"/>
        <v>4166.666666666667</v>
      </c>
    </row>
    <row r="329" spans="1:26" ht="0.75" customHeight="1" x14ac:dyDescent="0.2">
      <c r="A329" s="7" t="s">
        <v>121</v>
      </c>
      <c r="B329" s="9" t="s">
        <v>123</v>
      </c>
      <c r="C329" s="7" t="s">
        <v>301</v>
      </c>
      <c r="K329" s="11">
        <f t="shared" si="160"/>
        <v>0</v>
      </c>
      <c r="L329" s="11">
        <f t="shared" si="161"/>
        <v>0</v>
      </c>
      <c r="M329" s="11">
        <f t="shared" si="162"/>
        <v>0</v>
      </c>
      <c r="N329" s="22"/>
      <c r="O329" s="23">
        <v>3</v>
      </c>
      <c r="P329" s="23">
        <v>4</v>
      </c>
      <c r="Q329" s="23">
        <v>5</v>
      </c>
      <c r="R329" s="23">
        <v>6</v>
      </c>
      <c r="S329" s="23">
        <v>7</v>
      </c>
      <c r="T329" s="23">
        <v>8</v>
      </c>
      <c r="U329" s="23">
        <v>9</v>
      </c>
      <c r="V329" s="23">
        <v>10</v>
      </c>
      <c r="W329" s="23">
        <v>11</v>
      </c>
      <c r="X329" s="23">
        <v>12</v>
      </c>
      <c r="Y329" s="23">
        <v>13</v>
      </c>
      <c r="Z329" s="23">
        <v>14</v>
      </c>
    </row>
    <row r="330" spans="1:26" ht="10.5" customHeight="1" x14ac:dyDescent="0.2">
      <c r="A330" s="7" t="s">
        <v>121</v>
      </c>
      <c r="B330" s="9" t="s">
        <v>123</v>
      </c>
      <c r="C330" s="7" t="s">
        <v>301</v>
      </c>
      <c r="D330" s="44" t="s">
        <v>104</v>
      </c>
      <c r="E330" s="44"/>
      <c r="F330" s="10" t="s">
        <v>79</v>
      </c>
      <c r="G330" s="11">
        <v>18180</v>
      </c>
      <c r="H330" s="11">
        <v>0</v>
      </c>
      <c r="I330" s="11">
        <v>0</v>
      </c>
      <c r="J330" s="11">
        <v>0</v>
      </c>
      <c r="K330" s="11">
        <f t="shared" si="160"/>
        <v>0</v>
      </c>
      <c r="L330" s="11">
        <f t="shared" si="161"/>
        <v>0</v>
      </c>
      <c r="M330" s="11">
        <f t="shared" si="162"/>
        <v>-18180</v>
      </c>
      <c r="N330" s="22">
        <v>20000</v>
      </c>
      <c r="O330" s="23">
        <f>$N$330/12</f>
        <v>1666.6666666666667</v>
      </c>
      <c r="P330" s="23">
        <f t="shared" ref="P330:Z330" si="164">$N$330/12</f>
        <v>1666.6666666666667</v>
      </c>
      <c r="Q330" s="23">
        <f t="shared" si="164"/>
        <v>1666.6666666666667</v>
      </c>
      <c r="R330" s="23">
        <f t="shared" si="164"/>
        <v>1666.6666666666667</v>
      </c>
      <c r="S330" s="23">
        <f t="shared" si="164"/>
        <v>1666.6666666666667</v>
      </c>
      <c r="T330" s="23">
        <f t="shared" si="164"/>
        <v>1666.6666666666667</v>
      </c>
      <c r="U330" s="23">
        <f t="shared" si="164"/>
        <v>1666.6666666666667</v>
      </c>
      <c r="V330" s="23">
        <f t="shared" si="164"/>
        <v>1666.6666666666667</v>
      </c>
      <c r="W330" s="23">
        <f t="shared" si="164"/>
        <v>1666.6666666666667</v>
      </c>
      <c r="X330" s="23">
        <f t="shared" si="164"/>
        <v>1666.6666666666667</v>
      </c>
      <c r="Y330" s="23">
        <f t="shared" si="164"/>
        <v>1666.6666666666667</v>
      </c>
      <c r="Z330" s="23">
        <f t="shared" si="164"/>
        <v>1666.6666666666667</v>
      </c>
    </row>
    <row r="331" spans="1:26" ht="0.75" customHeight="1" x14ac:dyDescent="0.2">
      <c r="A331" s="7" t="s">
        <v>121</v>
      </c>
      <c r="B331" s="9" t="s">
        <v>123</v>
      </c>
      <c r="C331" s="7" t="s">
        <v>301</v>
      </c>
      <c r="K331" s="11">
        <f t="shared" si="160"/>
        <v>0</v>
      </c>
      <c r="L331" s="11">
        <f t="shared" si="161"/>
        <v>0</v>
      </c>
      <c r="M331" s="11">
        <f t="shared" si="162"/>
        <v>0</v>
      </c>
      <c r="N331" s="22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</row>
    <row r="332" spans="1:26" ht="10.5" customHeight="1" x14ac:dyDescent="0.2">
      <c r="A332" s="7" t="s">
        <v>121</v>
      </c>
      <c r="B332" s="9" t="s">
        <v>123</v>
      </c>
      <c r="C332" s="7" t="s">
        <v>301</v>
      </c>
      <c r="D332" s="44" t="s">
        <v>105</v>
      </c>
      <c r="E332" s="44"/>
      <c r="F332" s="10" t="s">
        <v>80</v>
      </c>
      <c r="G332" s="11">
        <v>27210</v>
      </c>
      <c r="H332" s="11">
        <v>0</v>
      </c>
      <c r="I332" s="11">
        <v>0</v>
      </c>
      <c r="J332" s="11">
        <v>0</v>
      </c>
      <c r="K332" s="11">
        <f t="shared" si="160"/>
        <v>0</v>
      </c>
      <c r="L332" s="11">
        <f t="shared" si="161"/>
        <v>0</v>
      </c>
      <c r="M332" s="11">
        <f t="shared" si="162"/>
        <v>-27210</v>
      </c>
      <c r="N332" s="22">
        <v>25000</v>
      </c>
      <c r="O332" s="23">
        <f>$N$332/12</f>
        <v>2083.3333333333335</v>
      </c>
      <c r="P332" s="23">
        <f t="shared" ref="P332:Z332" si="165">$N$332/12</f>
        <v>2083.3333333333335</v>
      </c>
      <c r="Q332" s="23">
        <f t="shared" si="165"/>
        <v>2083.3333333333335</v>
      </c>
      <c r="R332" s="23">
        <f t="shared" si="165"/>
        <v>2083.3333333333335</v>
      </c>
      <c r="S332" s="23">
        <f t="shared" si="165"/>
        <v>2083.3333333333335</v>
      </c>
      <c r="T332" s="23">
        <f t="shared" si="165"/>
        <v>2083.3333333333335</v>
      </c>
      <c r="U332" s="23">
        <f t="shared" si="165"/>
        <v>2083.3333333333335</v>
      </c>
      <c r="V332" s="23">
        <f t="shared" si="165"/>
        <v>2083.3333333333335</v>
      </c>
      <c r="W332" s="23">
        <f t="shared" si="165"/>
        <v>2083.3333333333335</v>
      </c>
      <c r="X332" s="23">
        <f t="shared" si="165"/>
        <v>2083.3333333333335</v>
      </c>
      <c r="Y332" s="23">
        <f t="shared" si="165"/>
        <v>2083.3333333333335</v>
      </c>
      <c r="Z332" s="23">
        <f t="shared" si="165"/>
        <v>2083.3333333333335</v>
      </c>
    </row>
    <row r="333" spans="1:26" ht="0.75" customHeight="1" x14ac:dyDescent="0.2">
      <c r="A333" s="7" t="s">
        <v>121</v>
      </c>
      <c r="B333" s="9" t="s">
        <v>123</v>
      </c>
      <c r="C333" s="7" t="s">
        <v>301</v>
      </c>
      <c r="K333" s="11">
        <f t="shared" si="160"/>
        <v>0</v>
      </c>
      <c r="L333" s="11">
        <f t="shared" si="161"/>
        <v>0</v>
      </c>
      <c r="M333" s="11">
        <f t="shared" si="162"/>
        <v>0</v>
      </c>
      <c r="N333" s="22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</row>
    <row r="334" spans="1:26" ht="10.5" customHeight="1" x14ac:dyDescent="0.2">
      <c r="A334" s="7" t="s">
        <v>121</v>
      </c>
      <c r="B334" s="9" t="s">
        <v>123</v>
      </c>
      <c r="C334" s="7" t="s">
        <v>301</v>
      </c>
      <c r="D334" s="44" t="s">
        <v>109</v>
      </c>
      <c r="E334" s="44"/>
      <c r="F334" s="10" t="s">
        <v>84</v>
      </c>
      <c r="G334" s="11">
        <v>18337.2</v>
      </c>
      <c r="H334" s="11">
        <v>0</v>
      </c>
      <c r="I334" s="11">
        <v>0</v>
      </c>
      <c r="J334" s="11">
        <v>0</v>
      </c>
      <c r="K334" s="11">
        <f t="shared" si="160"/>
        <v>0</v>
      </c>
      <c r="L334" s="11">
        <f t="shared" si="161"/>
        <v>0</v>
      </c>
      <c r="M334" s="11">
        <f t="shared" si="162"/>
        <v>-18337.2</v>
      </c>
      <c r="N334" s="22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</row>
    <row r="335" spans="1:26" ht="0.75" customHeight="1" x14ac:dyDescent="0.2">
      <c r="A335" s="7" t="s">
        <v>121</v>
      </c>
      <c r="B335" s="9" t="s">
        <v>123</v>
      </c>
      <c r="K335" s="11">
        <f t="shared" si="160"/>
        <v>0</v>
      </c>
      <c r="L335" s="11">
        <f t="shared" si="161"/>
        <v>0</v>
      </c>
      <c r="M335" s="11">
        <f t="shared" si="162"/>
        <v>0</v>
      </c>
      <c r="N335" s="22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</row>
    <row r="336" spans="1:26" ht="10.5" customHeight="1" x14ac:dyDescent="0.2">
      <c r="A336" s="7" t="s">
        <v>121</v>
      </c>
      <c r="B336" s="9" t="s">
        <v>123</v>
      </c>
      <c r="C336" s="9" t="s">
        <v>303</v>
      </c>
      <c r="D336" s="9"/>
      <c r="F336" s="45" t="s">
        <v>304</v>
      </c>
      <c r="G336" s="8">
        <v>18553.189999999999</v>
      </c>
      <c r="H336" s="8">
        <v>0</v>
      </c>
      <c r="I336" s="8">
        <v>0</v>
      </c>
      <c r="J336" s="8">
        <v>0</v>
      </c>
      <c r="K336" s="11">
        <f t="shared" si="160"/>
        <v>0</v>
      </c>
      <c r="L336" s="11">
        <f t="shared" si="161"/>
        <v>0</v>
      </c>
      <c r="M336" s="11">
        <f t="shared" si="162"/>
        <v>-18553.189999999999</v>
      </c>
      <c r="N336" s="22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</row>
    <row r="337" spans="1:26" ht="10.5" customHeight="1" x14ac:dyDescent="0.2">
      <c r="A337" s="7" t="s">
        <v>121</v>
      </c>
      <c r="B337" s="9" t="s">
        <v>123</v>
      </c>
      <c r="C337" s="9" t="s">
        <v>303</v>
      </c>
      <c r="F337" s="45"/>
      <c r="K337" s="11">
        <f t="shared" si="160"/>
        <v>0</v>
      </c>
      <c r="L337" s="11">
        <f t="shared" si="161"/>
        <v>0</v>
      </c>
      <c r="M337" s="11">
        <f t="shared" si="162"/>
        <v>0</v>
      </c>
      <c r="N337" s="22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</row>
    <row r="338" spans="1:26" ht="2.25" customHeight="1" x14ac:dyDescent="0.2">
      <c r="A338" s="7" t="s">
        <v>121</v>
      </c>
      <c r="B338" s="9" t="s">
        <v>123</v>
      </c>
      <c r="C338" s="9" t="s">
        <v>303</v>
      </c>
      <c r="K338" s="11">
        <f t="shared" si="160"/>
        <v>0</v>
      </c>
      <c r="L338" s="11">
        <f t="shared" si="161"/>
        <v>0</v>
      </c>
      <c r="M338" s="11">
        <f t="shared" si="162"/>
        <v>0</v>
      </c>
      <c r="N338" s="22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</row>
    <row r="339" spans="1:26" ht="10.5" customHeight="1" x14ac:dyDescent="0.2">
      <c r="A339" s="7" t="s">
        <v>121</v>
      </c>
      <c r="B339" s="9" t="s">
        <v>123</v>
      </c>
      <c r="C339" s="9" t="s">
        <v>303</v>
      </c>
      <c r="D339" s="43" t="s">
        <v>12</v>
      </c>
      <c r="E339" s="43"/>
      <c r="F339" s="7" t="s">
        <v>13</v>
      </c>
      <c r="G339" s="8">
        <v>18553.189999999999</v>
      </c>
      <c r="H339" s="8">
        <v>0</v>
      </c>
      <c r="I339" s="8">
        <v>0</v>
      </c>
      <c r="J339" s="8">
        <v>0</v>
      </c>
      <c r="K339" s="11">
        <f t="shared" si="160"/>
        <v>0</v>
      </c>
      <c r="L339" s="11">
        <f t="shared" si="161"/>
        <v>0</v>
      </c>
      <c r="M339" s="11">
        <f t="shared" si="162"/>
        <v>-18553.189999999999</v>
      </c>
      <c r="N339" s="22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</row>
    <row r="340" spans="1:26" ht="10.5" customHeight="1" x14ac:dyDescent="0.2">
      <c r="A340" s="7" t="s">
        <v>121</v>
      </c>
      <c r="B340" s="9" t="s">
        <v>123</v>
      </c>
      <c r="C340" s="9" t="s">
        <v>303</v>
      </c>
      <c r="D340" s="44" t="s">
        <v>104</v>
      </c>
      <c r="E340" s="44"/>
      <c r="F340" s="10" t="s">
        <v>79</v>
      </c>
      <c r="G340" s="11">
        <v>8218.75</v>
      </c>
      <c r="H340" s="11">
        <v>0</v>
      </c>
      <c r="I340" s="11">
        <v>0</v>
      </c>
      <c r="J340" s="11">
        <v>0</v>
      </c>
      <c r="K340" s="11">
        <f t="shared" si="160"/>
        <v>0</v>
      </c>
      <c r="L340" s="11">
        <f t="shared" si="161"/>
        <v>0</v>
      </c>
      <c r="M340" s="11">
        <f t="shared" si="162"/>
        <v>-8218.75</v>
      </c>
      <c r="N340" s="22">
        <v>9000</v>
      </c>
      <c r="O340" s="23">
        <f>$N$340/12</f>
        <v>750</v>
      </c>
      <c r="P340" s="23">
        <f t="shared" ref="P340:Z340" si="166">$N$340/12</f>
        <v>750</v>
      </c>
      <c r="Q340" s="23">
        <f t="shared" si="166"/>
        <v>750</v>
      </c>
      <c r="R340" s="23">
        <f t="shared" si="166"/>
        <v>750</v>
      </c>
      <c r="S340" s="23">
        <f t="shared" si="166"/>
        <v>750</v>
      </c>
      <c r="T340" s="23">
        <f t="shared" si="166"/>
        <v>750</v>
      </c>
      <c r="U340" s="23">
        <f t="shared" si="166"/>
        <v>750</v>
      </c>
      <c r="V340" s="23">
        <f t="shared" si="166"/>
        <v>750</v>
      </c>
      <c r="W340" s="23">
        <f t="shared" si="166"/>
        <v>750</v>
      </c>
      <c r="X340" s="23">
        <f t="shared" si="166"/>
        <v>750</v>
      </c>
      <c r="Y340" s="23">
        <f t="shared" si="166"/>
        <v>750</v>
      </c>
      <c r="Z340" s="23">
        <f t="shared" si="166"/>
        <v>750</v>
      </c>
    </row>
    <row r="341" spans="1:26" ht="0.75" customHeight="1" x14ac:dyDescent="0.2">
      <c r="A341" s="7" t="s">
        <v>121</v>
      </c>
      <c r="B341" s="9" t="s">
        <v>123</v>
      </c>
      <c r="C341" s="9" t="s">
        <v>303</v>
      </c>
      <c r="K341" s="11">
        <f t="shared" si="160"/>
        <v>0</v>
      </c>
      <c r="L341" s="11">
        <f t="shared" si="161"/>
        <v>0</v>
      </c>
      <c r="M341" s="11">
        <f t="shared" si="162"/>
        <v>0</v>
      </c>
      <c r="N341" s="22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</row>
    <row r="342" spans="1:26" ht="10.5" customHeight="1" x14ac:dyDescent="0.2">
      <c r="A342" s="7" t="s">
        <v>121</v>
      </c>
      <c r="B342" s="9" t="s">
        <v>123</v>
      </c>
      <c r="C342" s="9" t="s">
        <v>303</v>
      </c>
      <c r="D342" s="44" t="s">
        <v>105</v>
      </c>
      <c r="E342" s="44"/>
      <c r="F342" s="10" t="s">
        <v>80</v>
      </c>
      <c r="G342" s="11">
        <v>10334.44</v>
      </c>
      <c r="H342" s="11">
        <v>0</v>
      </c>
      <c r="I342" s="11">
        <v>0</v>
      </c>
      <c r="J342" s="11">
        <v>0</v>
      </c>
      <c r="K342" s="11">
        <f t="shared" si="160"/>
        <v>0</v>
      </c>
      <c r="L342" s="11">
        <f t="shared" si="161"/>
        <v>0</v>
      </c>
      <c r="M342" s="11">
        <f t="shared" si="162"/>
        <v>-10334.44</v>
      </c>
      <c r="N342" s="22">
        <v>15000</v>
      </c>
      <c r="O342" s="23">
        <f>$N$342/12</f>
        <v>1250</v>
      </c>
      <c r="P342" s="23">
        <f t="shared" ref="P342:Z342" si="167">$N$342/12</f>
        <v>1250</v>
      </c>
      <c r="Q342" s="23">
        <f t="shared" si="167"/>
        <v>1250</v>
      </c>
      <c r="R342" s="23">
        <f t="shared" si="167"/>
        <v>1250</v>
      </c>
      <c r="S342" s="23">
        <f t="shared" si="167"/>
        <v>1250</v>
      </c>
      <c r="T342" s="23">
        <f t="shared" si="167"/>
        <v>1250</v>
      </c>
      <c r="U342" s="23">
        <f t="shared" si="167"/>
        <v>1250</v>
      </c>
      <c r="V342" s="23">
        <f t="shared" si="167"/>
        <v>1250</v>
      </c>
      <c r="W342" s="23">
        <f t="shared" si="167"/>
        <v>1250</v>
      </c>
      <c r="X342" s="23">
        <f t="shared" si="167"/>
        <v>1250</v>
      </c>
      <c r="Y342" s="23">
        <f t="shared" si="167"/>
        <v>1250</v>
      </c>
      <c r="Z342" s="23">
        <f t="shared" si="167"/>
        <v>1250</v>
      </c>
    </row>
    <row r="343" spans="1:26" ht="0.75" customHeight="1" x14ac:dyDescent="0.2">
      <c r="A343" s="7" t="s">
        <v>121</v>
      </c>
      <c r="B343" s="9" t="s">
        <v>123</v>
      </c>
      <c r="K343" s="11">
        <f t="shared" si="160"/>
        <v>0</v>
      </c>
      <c r="L343" s="11">
        <f t="shared" si="161"/>
        <v>0</v>
      </c>
      <c r="M343" s="11">
        <f t="shared" si="162"/>
        <v>0</v>
      </c>
      <c r="N343" s="22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</row>
    <row r="344" spans="1:26" ht="10.5" customHeight="1" x14ac:dyDescent="0.2">
      <c r="A344" s="7" t="s">
        <v>121</v>
      </c>
      <c r="B344" s="9" t="s">
        <v>123</v>
      </c>
      <c r="C344" s="7" t="s">
        <v>305</v>
      </c>
      <c r="D344" s="7"/>
      <c r="F344" s="45" t="s">
        <v>306</v>
      </c>
      <c r="G344" s="8">
        <v>19458.75</v>
      </c>
      <c r="H344" s="8">
        <v>0</v>
      </c>
      <c r="I344" s="8">
        <v>0</v>
      </c>
      <c r="J344" s="8">
        <v>0</v>
      </c>
      <c r="K344" s="11">
        <f t="shared" si="160"/>
        <v>0</v>
      </c>
      <c r="L344" s="11">
        <f t="shared" si="161"/>
        <v>0</v>
      </c>
      <c r="M344" s="11">
        <f t="shared" si="162"/>
        <v>-19458.75</v>
      </c>
      <c r="N344" s="22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</row>
    <row r="345" spans="1:26" ht="10.5" customHeight="1" x14ac:dyDescent="0.2">
      <c r="A345" s="7" t="s">
        <v>121</v>
      </c>
      <c r="B345" s="9" t="s">
        <v>123</v>
      </c>
      <c r="C345" s="7" t="s">
        <v>305</v>
      </c>
      <c r="F345" s="45"/>
      <c r="K345" s="11">
        <f t="shared" si="160"/>
        <v>0</v>
      </c>
      <c r="L345" s="11">
        <f t="shared" si="161"/>
        <v>0</v>
      </c>
      <c r="M345" s="11">
        <f t="shared" si="162"/>
        <v>0</v>
      </c>
      <c r="N345" s="22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</row>
    <row r="346" spans="1:26" ht="2.25" customHeight="1" x14ac:dyDescent="0.2">
      <c r="A346" s="7" t="s">
        <v>121</v>
      </c>
      <c r="B346" s="9" t="s">
        <v>123</v>
      </c>
      <c r="C346" s="7" t="s">
        <v>305</v>
      </c>
      <c r="K346" s="11">
        <f t="shared" si="160"/>
        <v>0</v>
      </c>
      <c r="L346" s="11">
        <f t="shared" si="161"/>
        <v>0</v>
      </c>
      <c r="M346" s="11">
        <f t="shared" si="162"/>
        <v>0</v>
      </c>
      <c r="N346" s="22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</row>
    <row r="347" spans="1:26" ht="10.5" customHeight="1" x14ac:dyDescent="0.2">
      <c r="A347" s="7" t="s">
        <v>121</v>
      </c>
      <c r="B347" s="9" t="s">
        <v>123</v>
      </c>
      <c r="C347" s="7" t="s">
        <v>305</v>
      </c>
      <c r="D347" s="43" t="s">
        <v>12</v>
      </c>
      <c r="E347" s="43"/>
      <c r="F347" s="7" t="s">
        <v>13</v>
      </c>
      <c r="G347" s="8">
        <v>19458.75</v>
      </c>
      <c r="H347" s="8">
        <v>0</v>
      </c>
      <c r="I347" s="8">
        <v>0</v>
      </c>
      <c r="J347" s="8">
        <v>0</v>
      </c>
      <c r="K347" s="11">
        <f t="shared" si="160"/>
        <v>0</v>
      </c>
      <c r="L347" s="11">
        <f t="shared" si="161"/>
        <v>0</v>
      </c>
      <c r="M347" s="11">
        <f t="shared" si="162"/>
        <v>-19458.75</v>
      </c>
      <c r="N347" s="22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</row>
    <row r="348" spans="1:26" ht="10.5" customHeight="1" x14ac:dyDescent="0.2">
      <c r="A348" s="7" t="s">
        <v>121</v>
      </c>
      <c r="B348" s="9" t="s">
        <v>123</v>
      </c>
      <c r="C348" s="7" t="s">
        <v>305</v>
      </c>
      <c r="D348" s="44" t="s">
        <v>104</v>
      </c>
      <c r="E348" s="44"/>
      <c r="F348" s="10" t="s">
        <v>79</v>
      </c>
      <c r="G348" s="11">
        <v>8218.75</v>
      </c>
      <c r="H348" s="11">
        <v>0</v>
      </c>
      <c r="I348" s="11">
        <v>0</v>
      </c>
      <c r="J348" s="11">
        <v>0</v>
      </c>
      <c r="K348" s="11">
        <f t="shared" si="160"/>
        <v>0</v>
      </c>
      <c r="L348" s="11">
        <f t="shared" si="161"/>
        <v>0</v>
      </c>
      <c r="M348" s="11">
        <f t="shared" si="162"/>
        <v>-8218.75</v>
      </c>
      <c r="N348" s="22">
        <v>9000</v>
      </c>
      <c r="O348" s="23">
        <f>$N$348/12</f>
        <v>750</v>
      </c>
      <c r="P348" s="23">
        <f t="shared" ref="P348:Z348" si="168">$N$348/12</f>
        <v>750</v>
      </c>
      <c r="Q348" s="23">
        <f t="shared" si="168"/>
        <v>750</v>
      </c>
      <c r="R348" s="23">
        <f t="shared" si="168"/>
        <v>750</v>
      </c>
      <c r="S348" s="23">
        <f t="shared" si="168"/>
        <v>750</v>
      </c>
      <c r="T348" s="23">
        <f t="shared" si="168"/>
        <v>750</v>
      </c>
      <c r="U348" s="23">
        <f t="shared" si="168"/>
        <v>750</v>
      </c>
      <c r="V348" s="23">
        <f t="shared" si="168"/>
        <v>750</v>
      </c>
      <c r="W348" s="23">
        <f t="shared" si="168"/>
        <v>750</v>
      </c>
      <c r="X348" s="23">
        <f t="shared" si="168"/>
        <v>750</v>
      </c>
      <c r="Y348" s="23">
        <f t="shared" si="168"/>
        <v>750</v>
      </c>
      <c r="Z348" s="23">
        <f t="shared" si="168"/>
        <v>750</v>
      </c>
    </row>
    <row r="349" spans="1:26" ht="0.75" customHeight="1" x14ac:dyDescent="0.2">
      <c r="A349" s="7" t="s">
        <v>121</v>
      </c>
      <c r="B349" s="9" t="s">
        <v>123</v>
      </c>
      <c r="C349" s="7" t="s">
        <v>305</v>
      </c>
      <c r="K349" s="11">
        <f t="shared" si="160"/>
        <v>0</v>
      </c>
      <c r="L349" s="11">
        <f t="shared" si="161"/>
        <v>0</v>
      </c>
      <c r="M349" s="11">
        <f t="shared" si="162"/>
        <v>0</v>
      </c>
      <c r="N349" s="22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</row>
    <row r="350" spans="1:26" ht="10.5" customHeight="1" x14ac:dyDescent="0.2">
      <c r="A350" s="7" t="s">
        <v>121</v>
      </c>
      <c r="B350" s="9" t="s">
        <v>123</v>
      </c>
      <c r="C350" s="7" t="s">
        <v>305</v>
      </c>
      <c r="D350" s="44" t="s">
        <v>105</v>
      </c>
      <c r="E350" s="44"/>
      <c r="F350" s="10" t="s">
        <v>80</v>
      </c>
      <c r="G350" s="11">
        <v>11240</v>
      </c>
      <c r="H350" s="11">
        <v>0</v>
      </c>
      <c r="I350" s="11">
        <v>0</v>
      </c>
      <c r="J350" s="11">
        <v>0</v>
      </c>
      <c r="K350" s="11">
        <f t="shared" si="160"/>
        <v>0</v>
      </c>
      <c r="L350" s="11">
        <f t="shared" si="161"/>
        <v>0</v>
      </c>
      <c r="M350" s="11">
        <f t="shared" si="162"/>
        <v>-11240</v>
      </c>
      <c r="N350" s="22">
        <v>15000</v>
      </c>
      <c r="O350" s="23">
        <f>$N$350/12</f>
        <v>1250</v>
      </c>
      <c r="P350" s="23">
        <f t="shared" ref="P350:Z350" si="169">$N$350/12</f>
        <v>1250</v>
      </c>
      <c r="Q350" s="23">
        <f t="shared" si="169"/>
        <v>1250</v>
      </c>
      <c r="R350" s="23">
        <f t="shared" si="169"/>
        <v>1250</v>
      </c>
      <c r="S350" s="23">
        <f t="shared" si="169"/>
        <v>1250</v>
      </c>
      <c r="T350" s="23">
        <f t="shared" si="169"/>
        <v>1250</v>
      </c>
      <c r="U350" s="23">
        <f t="shared" si="169"/>
        <v>1250</v>
      </c>
      <c r="V350" s="23">
        <f t="shared" si="169"/>
        <v>1250</v>
      </c>
      <c r="W350" s="23">
        <f t="shared" si="169"/>
        <v>1250</v>
      </c>
      <c r="X350" s="23">
        <f t="shared" si="169"/>
        <v>1250</v>
      </c>
      <c r="Y350" s="23">
        <f t="shared" si="169"/>
        <v>1250</v>
      </c>
      <c r="Z350" s="23">
        <f t="shared" si="169"/>
        <v>1250</v>
      </c>
    </row>
    <row r="351" spans="1:26" ht="0.75" customHeight="1" x14ac:dyDescent="0.2">
      <c r="A351" s="7" t="s">
        <v>121</v>
      </c>
      <c r="B351" s="9" t="s">
        <v>123</v>
      </c>
      <c r="K351" s="11">
        <f t="shared" si="160"/>
        <v>0</v>
      </c>
      <c r="L351" s="11">
        <f t="shared" si="161"/>
        <v>0</v>
      </c>
      <c r="M351" s="11">
        <f t="shared" si="162"/>
        <v>0</v>
      </c>
      <c r="N351" s="22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</row>
    <row r="352" spans="1:26" ht="10.5" customHeight="1" x14ac:dyDescent="0.2">
      <c r="A352" s="7" t="s">
        <v>121</v>
      </c>
      <c r="B352" s="9" t="s">
        <v>123</v>
      </c>
      <c r="C352" s="7" t="s">
        <v>307</v>
      </c>
      <c r="D352" s="7"/>
      <c r="F352" s="45" t="s">
        <v>308</v>
      </c>
      <c r="G352" s="8">
        <v>23458.75</v>
      </c>
      <c r="H352" s="8">
        <v>0</v>
      </c>
      <c r="I352" s="8">
        <v>0</v>
      </c>
      <c r="J352" s="8">
        <v>0</v>
      </c>
      <c r="K352" s="11">
        <f t="shared" si="160"/>
        <v>0</v>
      </c>
      <c r="L352" s="11">
        <f t="shared" si="161"/>
        <v>0</v>
      </c>
      <c r="M352" s="11">
        <f t="shared" si="162"/>
        <v>-23458.75</v>
      </c>
      <c r="N352" s="22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</row>
    <row r="353" spans="1:26" ht="10.5" customHeight="1" x14ac:dyDescent="0.2">
      <c r="A353" s="7" t="s">
        <v>121</v>
      </c>
      <c r="B353" s="9" t="s">
        <v>123</v>
      </c>
      <c r="C353" s="7" t="s">
        <v>307</v>
      </c>
      <c r="F353" s="45"/>
      <c r="K353" s="11">
        <f t="shared" si="160"/>
        <v>0</v>
      </c>
      <c r="L353" s="11">
        <f t="shared" si="161"/>
        <v>0</v>
      </c>
      <c r="M353" s="11">
        <f t="shared" si="162"/>
        <v>0</v>
      </c>
      <c r="N353" s="22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</row>
    <row r="354" spans="1:26" ht="2.25" customHeight="1" x14ac:dyDescent="0.2">
      <c r="A354" s="7" t="s">
        <v>121</v>
      </c>
      <c r="B354" s="9" t="s">
        <v>123</v>
      </c>
      <c r="C354" s="7" t="s">
        <v>307</v>
      </c>
      <c r="K354" s="11">
        <f t="shared" si="160"/>
        <v>0</v>
      </c>
      <c r="L354" s="11">
        <f t="shared" si="161"/>
        <v>0</v>
      </c>
      <c r="M354" s="11">
        <f t="shared" si="162"/>
        <v>0</v>
      </c>
      <c r="N354" s="22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</row>
    <row r="355" spans="1:26" ht="10.5" customHeight="1" x14ac:dyDescent="0.2">
      <c r="A355" s="7" t="s">
        <v>121</v>
      </c>
      <c r="B355" s="9" t="s">
        <v>123</v>
      </c>
      <c r="C355" s="7" t="s">
        <v>307</v>
      </c>
      <c r="D355" s="43" t="s">
        <v>12</v>
      </c>
      <c r="E355" s="43"/>
      <c r="F355" s="7" t="s">
        <v>13</v>
      </c>
      <c r="G355" s="8">
        <v>23458.75</v>
      </c>
      <c r="H355" s="8">
        <v>0</v>
      </c>
      <c r="I355" s="8">
        <v>0</v>
      </c>
      <c r="J355" s="8">
        <v>0</v>
      </c>
      <c r="K355" s="11">
        <f t="shared" si="160"/>
        <v>0</v>
      </c>
      <c r="L355" s="11">
        <f t="shared" si="161"/>
        <v>0</v>
      </c>
      <c r="M355" s="11">
        <f t="shared" si="162"/>
        <v>-23458.75</v>
      </c>
      <c r="N355" s="22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</row>
    <row r="356" spans="1:26" ht="10.5" customHeight="1" x14ac:dyDescent="0.2">
      <c r="A356" s="7" t="s">
        <v>121</v>
      </c>
      <c r="B356" s="9" t="s">
        <v>123</v>
      </c>
      <c r="C356" s="7" t="s">
        <v>307</v>
      </c>
      <c r="D356" s="44" t="s">
        <v>104</v>
      </c>
      <c r="E356" s="44"/>
      <c r="F356" s="10" t="s">
        <v>79</v>
      </c>
      <c r="G356" s="11">
        <v>8218.75</v>
      </c>
      <c r="H356" s="11">
        <v>0</v>
      </c>
      <c r="I356" s="11">
        <v>0</v>
      </c>
      <c r="J356" s="11">
        <v>0</v>
      </c>
      <c r="K356" s="11">
        <f t="shared" si="160"/>
        <v>0</v>
      </c>
      <c r="L356" s="11">
        <f t="shared" si="161"/>
        <v>0</v>
      </c>
      <c r="M356" s="11">
        <f t="shared" si="162"/>
        <v>-8218.75</v>
      </c>
      <c r="N356" s="22">
        <v>9000</v>
      </c>
      <c r="O356" s="23">
        <f>$N$356/12</f>
        <v>750</v>
      </c>
      <c r="P356" s="23">
        <f t="shared" ref="P356:Z356" si="170">$N$356/12</f>
        <v>750</v>
      </c>
      <c r="Q356" s="23">
        <f t="shared" si="170"/>
        <v>750</v>
      </c>
      <c r="R356" s="23">
        <f t="shared" si="170"/>
        <v>750</v>
      </c>
      <c r="S356" s="23">
        <f t="shared" si="170"/>
        <v>750</v>
      </c>
      <c r="T356" s="23">
        <f t="shared" si="170"/>
        <v>750</v>
      </c>
      <c r="U356" s="23">
        <f t="shared" si="170"/>
        <v>750</v>
      </c>
      <c r="V356" s="23">
        <f t="shared" si="170"/>
        <v>750</v>
      </c>
      <c r="W356" s="23">
        <f t="shared" si="170"/>
        <v>750</v>
      </c>
      <c r="X356" s="23">
        <f t="shared" si="170"/>
        <v>750</v>
      </c>
      <c r="Y356" s="23">
        <f t="shared" si="170"/>
        <v>750</v>
      </c>
      <c r="Z356" s="23">
        <f t="shared" si="170"/>
        <v>750</v>
      </c>
    </row>
    <row r="357" spans="1:26" ht="0.75" customHeight="1" x14ac:dyDescent="0.2">
      <c r="A357" s="7" t="s">
        <v>121</v>
      </c>
      <c r="B357" s="9" t="s">
        <v>123</v>
      </c>
      <c r="C357" s="7" t="s">
        <v>307</v>
      </c>
      <c r="K357" s="11">
        <f t="shared" si="160"/>
        <v>0</v>
      </c>
      <c r="L357" s="11">
        <f t="shared" si="161"/>
        <v>0</v>
      </c>
      <c r="M357" s="11">
        <f t="shared" si="162"/>
        <v>0</v>
      </c>
      <c r="N357" s="22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</row>
    <row r="358" spans="1:26" ht="10.5" customHeight="1" x14ac:dyDescent="0.2">
      <c r="A358" s="7" t="s">
        <v>121</v>
      </c>
      <c r="B358" s="9" t="s">
        <v>123</v>
      </c>
      <c r="C358" s="7" t="s">
        <v>307</v>
      </c>
      <c r="D358" s="44" t="s">
        <v>105</v>
      </c>
      <c r="E358" s="44"/>
      <c r="F358" s="10" t="s">
        <v>80</v>
      </c>
      <c r="G358" s="11">
        <v>15240</v>
      </c>
      <c r="H358" s="11">
        <v>0</v>
      </c>
      <c r="I358" s="11">
        <v>0</v>
      </c>
      <c r="J358" s="11">
        <v>0</v>
      </c>
      <c r="K358" s="11">
        <f t="shared" si="160"/>
        <v>0</v>
      </c>
      <c r="L358" s="11">
        <f t="shared" si="161"/>
        <v>0</v>
      </c>
      <c r="M358" s="11">
        <f t="shared" si="162"/>
        <v>-15240</v>
      </c>
      <c r="N358" s="22">
        <v>15000</v>
      </c>
      <c r="O358" s="23">
        <f>$N$358/12</f>
        <v>1250</v>
      </c>
      <c r="P358" s="23">
        <f t="shared" ref="P358:Z358" si="171">$N$358/12</f>
        <v>1250</v>
      </c>
      <c r="Q358" s="23">
        <f t="shared" si="171"/>
        <v>1250</v>
      </c>
      <c r="R358" s="23">
        <f t="shared" si="171"/>
        <v>1250</v>
      </c>
      <c r="S358" s="23">
        <f t="shared" si="171"/>
        <v>1250</v>
      </c>
      <c r="T358" s="23">
        <f t="shared" si="171"/>
        <v>1250</v>
      </c>
      <c r="U358" s="23">
        <f t="shared" si="171"/>
        <v>1250</v>
      </c>
      <c r="V358" s="23">
        <f t="shared" si="171"/>
        <v>1250</v>
      </c>
      <c r="W358" s="23">
        <f t="shared" si="171"/>
        <v>1250</v>
      </c>
      <c r="X358" s="23">
        <f t="shared" si="171"/>
        <v>1250</v>
      </c>
      <c r="Y358" s="23">
        <f t="shared" si="171"/>
        <v>1250</v>
      </c>
      <c r="Z358" s="23">
        <f t="shared" si="171"/>
        <v>1250</v>
      </c>
    </row>
    <row r="359" spans="1:26" ht="0.75" customHeight="1" x14ac:dyDescent="0.2">
      <c r="A359" s="7" t="s">
        <v>121</v>
      </c>
      <c r="B359" s="9" t="s">
        <v>123</v>
      </c>
      <c r="K359" s="11">
        <f t="shared" si="160"/>
        <v>0</v>
      </c>
      <c r="L359" s="11">
        <f t="shared" si="161"/>
        <v>0</v>
      </c>
      <c r="M359" s="11">
        <f t="shared" si="162"/>
        <v>0</v>
      </c>
      <c r="N359" s="22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</row>
    <row r="360" spans="1:26" ht="5.25" customHeight="1" x14ac:dyDescent="0.2">
      <c r="A360" s="7" t="s">
        <v>121</v>
      </c>
      <c r="B360" s="9" t="s">
        <v>123</v>
      </c>
      <c r="K360" s="11">
        <f t="shared" si="160"/>
        <v>0</v>
      </c>
      <c r="L360" s="11">
        <f t="shared" si="161"/>
        <v>0</v>
      </c>
      <c r="M360" s="11">
        <f t="shared" si="162"/>
        <v>0</v>
      </c>
      <c r="N360" s="22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</row>
    <row r="361" spans="1:26" ht="3.75" customHeight="1" x14ac:dyDescent="0.2">
      <c r="A361" s="7" t="s">
        <v>121</v>
      </c>
      <c r="B361" s="9" t="s">
        <v>123</v>
      </c>
      <c r="K361" s="11">
        <f t="shared" si="160"/>
        <v>0</v>
      </c>
      <c r="L361" s="11">
        <f t="shared" si="161"/>
        <v>0</v>
      </c>
      <c r="M361" s="11">
        <f t="shared" si="162"/>
        <v>0</v>
      </c>
      <c r="N361" s="22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</row>
    <row r="362" spans="1:26" ht="10.5" customHeight="1" x14ac:dyDescent="0.2">
      <c r="A362" s="7" t="s">
        <v>121</v>
      </c>
      <c r="B362" s="9" t="s">
        <v>123</v>
      </c>
      <c r="C362" s="7" t="s">
        <v>309</v>
      </c>
      <c r="D362" s="7"/>
      <c r="F362" s="13" t="s">
        <v>310</v>
      </c>
      <c r="G362" s="8">
        <v>23458.75</v>
      </c>
      <c r="H362" s="8">
        <v>0</v>
      </c>
      <c r="I362" s="8">
        <v>0</v>
      </c>
      <c r="J362" s="8">
        <v>0</v>
      </c>
      <c r="K362" s="11">
        <f t="shared" si="160"/>
        <v>0</v>
      </c>
      <c r="L362" s="11">
        <f t="shared" si="161"/>
        <v>0</v>
      </c>
      <c r="M362" s="11">
        <f t="shared" si="162"/>
        <v>-23458.75</v>
      </c>
      <c r="N362" s="22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</row>
    <row r="363" spans="1:26" ht="2.25" customHeight="1" x14ac:dyDescent="0.2">
      <c r="A363" s="7" t="s">
        <v>121</v>
      </c>
      <c r="B363" s="9" t="s">
        <v>123</v>
      </c>
      <c r="K363" s="11">
        <f t="shared" si="160"/>
        <v>0</v>
      </c>
      <c r="L363" s="11">
        <f t="shared" si="161"/>
        <v>0</v>
      </c>
      <c r="M363" s="11">
        <f t="shared" si="162"/>
        <v>0</v>
      </c>
      <c r="N363" s="22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</row>
    <row r="364" spans="1:26" ht="10.5" customHeight="1" x14ac:dyDescent="0.2">
      <c r="A364" s="7" t="s">
        <v>121</v>
      </c>
      <c r="B364" s="9" t="s">
        <v>123</v>
      </c>
      <c r="C364" s="7" t="s">
        <v>309</v>
      </c>
      <c r="D364" s="43" t="s">
        <v>12</v>
      </c>
      <c r="E364" s="43"/>
      <c r="F364" s="7" t="s">
        <v>13</v>
      </c>
      <c r="G364" s="8">
        <v>23458.75</v>
      </c>
      <c r="H364" s="8">
        <v>0</v>
      </c>
      <c r="I364" s="8">
        <v>0</v>
      </c>
      <c r="J364" s="8">
        <v>0</v>
      </c>
      <c r="K364" s="11">
        <f t="shared" si="160"/>
        <v>0</v>
      </c>
      <c r="L364" s="11">
        <f t="shared" si="161"/>
        <v>0</v>
      </c>
      <c r="M364" s="11">
        <f t="shared" si="162"/>
        <v>-23458.75</v>
      </c>
      <c r="N364" s="22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</row>
    <row r="365" spans="1:26" ht="10.5" customHeight="1" x14ac:dyDescent="0.2">
      <c r="A365" s="7" t="s">
        <v>121</v>
      </c>
      <c r="B365" s="9" t="s">
        <v>123</v>
      </c>
      <c r="C365" s="7" t="s">
        <v>309</v>
      </c>
      <c r="D365" s="44" t="s">
        <v>104</v>
      </c>
      <c r="E365" s="44"/>
      <c r="F365" s="10" t="s">
        <v>79</v>
      </c>
      <c r="G365" s="11">
        <v>8218.75</v>
      </c>
      <c r="H365" s="11">
        <v>0</v>
      </c>
      <c r="I365" s="11">
        <v>0</v>
      </c>
      <c r="J365" s="11">
        <v>0</v>
      </c>
      <c r="K365" s="11">
        <f t="shared" si="160"/>
        <v>0</v>
      </c>
      <c r="L365" s="11">
        <f t="shared" si="161"/>
        <v>0</v>
      </c>
      <c r="M365" s="11">
        <f t="shared" si="162"/>
        <v>-8218.75</v>
      </c>
      <c r="N365" s="22">
        <v>9000</v>
      </c>
      <c r="O365" s="23">
        <f>$N$365/12</f>
        <v>750</v>
      </c>
      <c r="P365" s="23">
        <f t="shared" ref="P365:Z365" si="172">$N$365/12</f>
        <v>750</v>
      </c>
      <c r="Q365" s="23">
        <f t="shared" si="172"/>
        <v>750</v>
      </c>
      <c r="R365" s="23">
        <f t="shared" si="172"/>
        <v>750</v>
      </c>
      <c r="S365" s="23">
        <f t="shared" si="172"/>
        <v>750</v>
      </c>
      <c r="T365" s="23">
        <f t="shared" si="172"/>
        <v>750</v>
      </c>
      <c r="U365" s="23">
        <f t="shared" si="172"/>
        <v>750</v>
      </c>
      <c r="V365" s="23">
        <f t="shared" si="172"/>
        <v>750</v>
      </c>
      <c r="W365" s="23">
        <f t="shared" si="172"/>
        <v>750</v>
      </c>
      <c r="X365" s="23">
        <f t="shared" si="172"/>
        <v>750</v>
      </c>
      <c r="Y365" s="23">
        <f t="shared" si="172"/>
        <v>750</v>
      </c>
      <c r="Z365" s="23">
        <f t="shared" si="172"/>
        <v>750</v>
      </c>
    </row>
    <row r="366" spans="1:26" ht="0.75" customHeight="1" x14ac:dyDescent="0.2">
      <c r="A366" s="7" t="s">
        <v>121</v>
      </c>
      <c r="B366" s="9" t="s">
        <v>123</v>
      </c>
      <c r="C366" s="7" t="s">
        <v>309</v>
      </c>
      <c r="K366" s="11">
        <f t="shared" si="160"/>
        <v>0</v>
      </c>
      <c r="L366" s="11">
        <f t="shared" si="161"/>
        <v>0</v>
      </c>
      <c r="M366" s="11">
        <f t="shared" si="162"/>
        <v>0</v>
      </c>
      <c r="N366" s="22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</row>
    <row r="367" spans="1:26" ht="10.5" customHeight="1" x14ac:dyDescent="0.2">
      <c r="A367" s="7" t="s">
        <v>121</v>
      </c>
      <c r="B367" s="9" t="s">
        <v>123</v>
      </c>
      <c r="C367" s="7" t="s">
        <v>309</v>
      </c>
      <c r="D367" s="44" t="s">
        <v>105</v>
      </c>
      <c r="E367" s="44"/>
      <c r="F367" s="10" t="s">
        <v>80</v>
      </c>
      <c r="G367" s="11">
        <v>15240</v>
      </c>
      <c r="H367" s="11">
        <v>0</v>
      </c>
      <c r="I367" s="11">
        <v>0</v>
      </c>
      <c r="J367" s="11">
        <v>0</v>
      </c>
      <c r="K367" s="11">
        <f t="shared" si="160"/>
        <v>0</v>
      </c>
      <c r="L367" s="11">
        <f t="shared" si="161"/>
        <v>0</v>
      </c>
      <c r="M367" s="11">
        <f t="shared" si="162"/>
        <v>-15240</v>
      </c>
      <c r="N367" s="22">
        <v>15000</v>
      </c>
      <c r="O367" s="23">
        <f>$N$367/12</f>
        <v>1250</v>
      </c>
      <c r="P367" s="23">
        <f t="shared" ref="P367:Z367" si="173">$N$367/12</f>
        <v>1250</v>
      </c>
      <c r="Q367" s="23">
        <f t="shared" si="173"/>
        <v>1250</v>
      </c>
      <c r="R367" s="23">
        <f t="shared" si="173"/>
        <v>1250</v>
      </c>
      <c r="S367" s="23">
        <f t="shared" si="173"/>
        <v>1250</v>
      </c>
      <c r="T367" s="23">
        <f t="shared" si="173"/>
        <v>1250</v>
      </c>
      <c r="U367" s="23">
        <f t="shared" si="173"/>
        <v>1250</v>
      </c>
      <c r="V367" s="23">
        <f t="shared" si="173"/>
        <v>1250</v>
      </c>
      <c r="W367" s="23">
        <f t="shared" si="173"/>
        <v>1250</v>
      </c>
      <c r="X367" s="23">
        <f t="shared" si="173"/>
        <v>1250</v>
      </c>
      <c r="Y367" s="23">
        <f t="shared" si="173"/>
        <v>1250</v>
      </c>
      <c r="Z367" s="23">
        <f t="shared" si="173"/>
        <v>1250</v>
      </c>
    </row>
    <row r="368" spans="1:26" ht="0.75" customHeight="1" x14ac:dyDescent="0.2">
      <c r="A368" s="7" t="s">
        <v>121</v>
      </c>
      <c r="B368" s="9" t="s">
        <v>123</v>
      </c>
      <c r="K368" s="11">
        <f t="shared" si="160"/>
        <v>0</v>
      </c>
      <c r="L368" s="11">
        <f t="shared" si="161"/>
        <v>0</v>
      </c>
      <c r="M368" s="11">
        <f t="shared" si="162"/>
        <v>0</v>
      </c>
      <c r="N368" s="22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</row>
    <row r="369" spans="1:26" ht="5.25" customHeight="1" x14ac:dyDescent="0.2">
      <c r="A369" s="7" t="s">
        <v>121</v>
      </c>
      <c r="B369" s="9" t="s">
        <v>123</v>
      </c>
      <c r="K369" s="11">
        <f t="shared" si="160"/>
        <v>0</v>
      </c>
      <c r="L369" s="11">
        <f t="shared" si="161"/>
        <v>0</v>
      </c>
      <c r="M369" s="11">
        <f t="shared" si="162"/>
        <v>0</v>
      </c>
      <c r="N369" s="22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</row>
    <row r="370" spans="1:26" ht="3.75" customHeight="1" x14ac:dyDescent="0.2">
      <c r="A370" s="7" t="s">
        <v>121</v>
      </c>
      <c r="B370" s="9" t="s">
        <v>123</v>
      </c>
      <c r="K370" s="11">
        <f t="shared" si="160"/>
        <v>0</v>
      </c>
      <c r="L370" s="11">
        <f t="shared" si="161"/>
        <v>0</v>
      </c>
      <c r="M370" s="11">
        <f t="shared" si="162"/>
        <v>0</v>
      </c>
      <c r="N370" s="22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</row>
    <row r="371" spans="1:26" ht="10.5" customHeight="1" x14ac:dyDescent="0.2">
      <c r="A371" s="7" t="s">
        <v>121</v>
      </c>
      <c r="B371" s="9" t="s">
        <v>123</v>
      </c>
      <c r="C371" s="7" t="s">
        <v>311</v>
      </c>
      <c r="D371" s="7"/>
      <c r="F371" s="13" t="s">
        <v>312</v>
      </c>
      <c r="G371" s="8">
        <v>25000</v>
      </c>
      <c r="H371" s="8">
        <v>0</v>
      </c>
      <c r="I371" s="8">
        <v>0</v>
      </c>
      <c r="J371" s="8">
        <v>0</v>
      </c>
      <c r="K371" s="11">
        <f t="shared" si="160"/>
        <v>0</v>
      </c>
      <c r="L371" s="11">
        <f t="shared" si="161"/>
        <v>0</v>
      </c>
      <c r="M371" s="11">
        <f t="shared" si="162"/>
        <v>-25000</v>
      </c>
      <c r="N371" s="22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</row>
    <row r="372" spans="1:26" ht="2.25" customHeight="1" x14ac:dyDescent="0.2">
      <c r="A372" s="7" t="s">
        <v>121</v>
      </c>
      <c r="B372" s="9" t="s">
        <v>123</v>
      </c>
      <c r="K372" s="11">
        <f t="shared" si="160"/>
        <v>0</v>
      </c>
      <c r="L372" s="11">
        <f t="shared" si="161"/>
        <v>0</v>
      </c>
      <c r="M372" s="11">
        <f t="shared" si="162"/>
        <v>0</v>
      </c>
      <c r="N372" s="22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</row>
    <row r="373" spans="1:26" ht="10.5" customHeight="1" x14ac:dyDescent="0.2">
      <c r="A373" s="7" t="s">
        <v>121</v>
      </c>
      <c r="B373" s="9" t="s">
        <v>123</v>
      </c>
      <c r="C373" s="7" t="s">
        <v>311</v>
      </c>
      <c r="D373" s="43" t="s">
        <v>12</v>
      </c>
      <c r="E373" s="43"/>
      <c r="F373" s="7" t="s">
        <v>13</v>
      </c>
      <c r="G373" s="8">
        <v>25000</v>
      </c>
      <c r="H373" s="8">
        <v>0</v>
      </c>
      <c r="I373" s="8">
        <v>0</v>
      </c>
      <c r="J373" s="8">
        <v>0</v>
      </c>
      <c r="K373" s="11">
        <f t="shared" si="160"/>
        <v>0</v>
      </c>
      <c r="L373" s="11">
        <f t="shared" si="161"/>
        <v>0</v>
      </c>
      <c r="M373" s="11">
        <f t="shared" si="162"/>
        <v>-25000</v>
      </c>
      <c r="N373" s="22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</row>
    <row r="374" spans="1:26" ht="10.5" customHeight="1" x14ac:dyDescent="0.2">
      <c r="A374" s="7" t="s">
        <v>121</v>
      </c>
      <c r="B374" s="9" t="s">
        <v>123</v>
      </c>
      <c r="C374" s="7" t="s">
        <v>311</v>
      </c>
      <c r="D374" s="44" t="s">
        <v>104</v>
      </c>
      <c r="E374" s="44"/>
      <c r="F374" s="10" t="s">
        <v>79</v>
      </c>
      <c r="G374" s="11">
        <v>10000</v>
      </c>
      <c r="H374" s="11">
        <v>0</v>
      </c>
      <c r="I374" s="11">
        <v>0</v>
      </c>
      <c r="J374" s="11">
        <v>0</v>
      </c>
      <c r="K374" s="11">
        <f t="shared" si="160"/>
        <v>0</v>
      </c>
      <c r="L374" s="11">
        <f t="shared" si="161"/>
        <v>0</v>
      </c>
      <c r="M374" s="11">
        <f t="shared" si="162"/>
        <v>-10000</v>
      </c>
      <c r="N374" s="22">
        <v>9000</v>
      </c>
      <c r="O374" s="23">
        <f>$N$374/12</f>
        <v>750</v>
      </c>
      <c r="P374" s="23">
        <f t="shared" ref="P374:Z374" si="174">$N$374/12</f>
        <v>750</v>
      </c>
      <c r="Q374" s="23">
        <f t="shared" si="174"/>
        <v>750</v>
      </c>
      <c r="R374" s="23">
        <f t="shared" si="174"/>
        <v>750</v>
      </c>
      <c r="S374" s="23">
        <f t="shared" si="174"/>
        <v>750</v>
      </c>
      <c r="T374" s="23">
        <f t="shared" si="174"/>
        <v>750</v>
      </c>
      <c r="U374" s="23">
        <f t="shared" si="174"/>
        <v>750</v>
      </c>
      <c r="V374" s="23">
        <f t="shared" si="174"/>
        <v>750</v>
      </c>
      <c r="W374" s="23">
        <f t="shared" si="174"/>
        <v>750</v>
      </c>
      <c r="X374" s="23">
        <f t="shared" si="174"/>
        <v>750</v>
      </c>
      <c r="Y374" s="23">
        <f t="shared" si="174"/>
        <v>750</v>
      </c>
      <c r="Z374" s="23">
        <f t="shared" si="174"/>
        <v>750</v>
      </c>
    </row>
    <row r="375" spans="1:26" ht="0.75" customHeight="1" x14ac:dyDescent="0.2">
      <c r="A375" s="7" t="s">
        <v>121</v>
      </c>
      <c r="B375" s="9" t="s">
        <v>123</v>
      </c>
      <c r="C375" s="7" t="s">
        <v>311</v>
      </c>
      <c r="K375" s="11">
        <f t="shared" si="160"/>
        <v>0</v>
      </c>
      <c r="L375" s="11">
        <f t="shared" si="161"/>
        <v>0</v>
      </c>
      <c r="M375" s="11">
        <f t="shared" si="162"/>
        <v>0</v>
      </c>
      <c r="N375" s="22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</row>
    <row r="376" spans="1:26" ht="10.5" customHeight="1" x14ac:dyDescent="0.2">
      <c r="A376" s="7" t="s">
        <v>121</v>
      </c>
      <c r="B376" s="9" t="s">
        <v>123</v>
      </c>
      <c r="C376" s="7" t="s">
        <v>311</v>
      </c>
      <c r="D376" s="44" t="s">
        <v>105</v>
      </c>
      <c r="E376" s="44"/>
      <c r="F376" s="10" t="s">
        <v>80</v>
      </c>
      <c r="G376" s="11">
        <v>15000</v>
      </c>
      <c r="H376" s="11">
        <v>0</v>
      </c>
      <c r="I376" s="11">
        <v>0</v>
      </c>
      <c r="J376" s="11">
        <v>0</v>
      </c>
      <c r="K376" s="11">
        <f t="shared" si="160"/>
        <v>0</v>
      </c>
      <c r="L376" s="11">
        <f t="shared" si="161"/>
        <v>0</v>
      </c>
      <c r="M376" s="11">
        <f t="shared" si="162"/>
        <v>-15000</v>
      </c>
      <c r="N376" s="22">
        <v>15000</v>
      </c>
      <c r="O376" s="23">
        <f>$N$376/12</f>
        <v>1250</v>
      </c>
      <c r="P376" s="23">
        <f t="shared" ref="P376:Z376" si="175">$N$376/12</f>
        <v>1250</v>
      </c>
      <c r="Q376" s="23">
        <f t="shared" si="175"/>
        <v>1250</v>
      </c>
      <c r="R376" s="23">
        <f t="shared" si="175"/>
        <v>1250</v>
      </c>
      <c r="S376" s="23">
        <f t="shared" si="175"/>
        <v>1250</v>
      </c>
      <c r="T376" s="23">
        <f t="shared" si="175"/>
        <v>1250</v>
      </c>
      <c r="U376" s="23">
        <f t="shared" si="175"/>
        <v>1250</v>
      </c>
      <c r="V376" s="23">
        <f t="shared" si="175"/>
        <v>1250</v>
      </c>
      <c r="W376" s="23">
        <f t="shared" si="175"/>
        <v>1250</v>
      </c>
      <c r="X376" s="23">
        <f t="shared" si="175"/>
        <v>1250</v>
      </c>
      <c r="Y376" s="23">
        <f t="shared" si="175"/>
        <v>1250</v>
      </c>
      <c r="Z376" s="23">
        <f t="shared" si="175"/>
        <v>1250</v>
      </c>
    </row>
    <row r="377" spans="1:26" ht="0.75" customHeight="1" x14ac:dyDescent="0.2">
      <c r="A377" s="7" t="s">
        <v>121</v>
      </c>
      <c r="B377" s="9" t="s">
        <v>123</v>
      </c>
      <c r="K377" s="11">
        <f t="shared" si="160"/>
        <v>0</v>
      </c>
      <c r="L377" s="11">
        <f t="shared" si="161"/>
        <v>0</v>
      </c>
      <c r="M377" s="11">
        <f t="shared" si="162"/>
        <v>0</v>
      </c>
      <c r="N377" s="22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</row>
    <row r="378" spans="1:26" ht="10.5" customHeight="1" x14ac:dyDescent="0.2">
      <c r="A378" s="7" t="s">
        <v>121</v>
      </c>
      <c r="B378" s="9" t="s">
        <v>123</v>
      </c>
      <c r="C378" s="7" t="s">
        <v>313</v>
      </c>
      <c r="D378" s="7"/>
      <c r="F378" s="13" t="s">
        <v>314</v>
      </c>
      <c r="G378" s="8">
        <v>20000</v>
      </c>
      <c r="H378" s="8">
        <v>0</v>
      </c>
      <c r="I378" s="8">
        <v>0</v>
      </c>
      <c r="J378" s="8">
        <v>0</v>
      </c>
      <c r="K378" s="11">
        <f t="shared" si="160"/>
        <v>0</v>
      </c>
      <c r="L378" s="11">
        <f t="shared" si="161"/>
        <v>0</v>
      </c>
      <c r="M378" s="11">
        <f t="shared" si="162"/>
        <v>-20000</v>
      </c>
      <c r="N378" s="22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</row>
    <row r="379" spans="1:26" ht="2.25" customHeight="1" x14ac:dyDescent="0.2">
      <c r="A379" s="7" t="s">
        <v>121</v>
      </c>
      <c r="B379" s="9" t="s">
        <v>123</v>
      </c>
      <c r="K379" s="11">
        <f t="shared" si="160"/>
        <v>0</v>
      </c>
      <c r="L379" s="11">
        <f t="shared" si="161"/>
        <v>0</v>
      </c>
      <c r="M379" s="11">
        <f t="shared" si="162"/>
        <v>0</v>
      </c>
      <c r="N379" s="22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</row>
    <row r="380" spans="1:26" ht="10.5" customHeight="1" x14ac:dyDescent="0.2">
      <c r="A380" s="7" t="s">
        <v>121</v>
      </c>
      <c r="B380" s="9" t="s">
        <v>123</v>
      </c>
      <c r="C380" s="7" t="s">
        <v>313</v>
      </c>
      <c r="D380" s="43" t="s">
        <v>12</v>
      </c>
      <c r="E380" s="43"/>
      <c r="F380" s="7" t="s">
        <v>13</v>
      </c>
      <c r="G380" s="8">
        <v>20000</v>
      </c>
      <c r="H380" s="8">
        <v>0</v>
      </c>
      <c r="I380" s="8">
        <v>0</v>
      </c>
      <c r="J380" s="8">
        <v>0</v>
      </c>
      <c r="K380" s="11">
        <f t="shared" si="160"/>
        <v>0</v>
      </c>
      <c r="L380" s="11">
        <f t="shared" si="161"/>
        <v>0</v>
      </c>
      <c r="M380" s="11">
        <f t="shared" si="162"/>
        <v>-20000</v>
      </c>
      <c r="N380" s="22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</row>
    <row r="381" spans="1:26" ht="10.5" customHeight="1" x14ac:dyDescent="0.2">
      <c r="A381" s="7" t="s">
        <v>121</v>
      </c>
      <c r="B381" s="9" t="s">
        <v>123</v>
      </c>
      <c r="C381" s="7" t="s">
        <v>313</v>
      </c>
      <c r="D381" s="44" t="s">
        <v>104</v>
      </c>
      <c r="E381" s="44"/>
      <c r="F381" s="10" t="s">
        <v>79</v>
      </c>
      <c r="G381" s="11">
        <v>10000</v>
      </c>
      <c r="H381" s="11">
        <v>0</v>
      </c>
      <c r="I381" s="11">
        <v>0</v>
      </c>
      <c r="J381" s="11">
        <v>0</v>
      </c>
      <c r="K381" s="11">
        <f t="shared" si="160"/>
        <v>0</v>
      </c>
      <c r="L381" s="11">
        <f t="shared" si="161"/>
        <v>0</v>
      </c>
      <c r="M381" s="11">
        <f t="shared" si="162"/>
        <v>-10000</v>
      </c>
      <c r="N381" s="22">
        <v>9000</v>
      </c>
      <c r="O381" s="23">
        <f>$N$381/12</f>
        <v>750</v>
      </c>
      <c r="P381" s="23">
        <f t="shared" ref="P381:Z381" si="176">$N$381/12</f>
        <v>750</v>
      </c>
      <c r="Q381" s="23">
        <f t="shared" si="176"/>
        <v>750</v>
      </c>
      <c r="R381" s="23">
        <f t="shared" si="176"/>
        <v>750</v>
      </c>
      <c r="S381" s="23">
        <f t="shared" si="176"/>
        <v>750</v>
      </c>
      <c r="T381" s="23">
        <f t="shared" si="176"/>
        <v>750</v>
      </c>
      <c r="U381" s="23">
        <f t="shared" si="176"/>
        <v>750</v>
      </c>
      <c r="V381" s="23">
        <f t="shared" si="176"/>
        <v>750</v>
      </c>
      <c r="W381" s="23">
        <f t="shared" si="176"/>
        <v>750</v>
      </c>
      <c r="X381" s="23">
        <f t="shared" si="176"/>
        <v>750</v>
      </c>
      <c r="Y381" s="23">
        <f t="shared" si="176"/>
        <v>750</v>
      </c>
      <c r="Z381" s="23">
        <f t="shared" si="176"/>
        <v>750</v>
      </c>
    </row>
    <row r="382" spans="1:26" ht="0.75" customHeight="1" x14ac:dyDescent="0.2">
      <c r="A382" s="7" t="s">
        <v>121</v>
      </c>
      <c r="B382" s="9" t="s">
        <v>123</v>
      </c>
      <c r="C382" s="7" t="s">
        <v>313</v>
      </c>
      <c r="K382" s="11">
        <f t="shared" si="160"/>
        <v>0</v>
      </c>
      <c r="L382" s="11">
        <f t="shared" si="161"/>
        <v>0</v>
      </c>
      <c r="M382" s="11">
        <f t="shared" si="162"/>
        <v>0</v>
      </c>
      <c r="N382" s="22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</row>
    <row r="383" spans="1:26" ht="10.5" customHeight="1" x14ac:dyDescent="0.2">
      <c r="A383" s="7" t="s">
        <v>121</v>
      </c>
      <c r="B383" s="9" t="s">
        <v>123</v>
      </c>
      <c r="C383" s="7" t="s">
        <v>313</v>
      </c>
      <c r="D383" s="44" t="s">
        <v>105</v>
      </c>
      <c r="E383" s="44"/>
      <c r="F383" s="10" t="s">
        <v>80</v>
      </c>
      <c r="G383" s="11">
        <v>10000</v>
      </c>
      <c r="H383" s="11">
        <v>0</v>
      </c>
      <c r="I383" s="11">
        <v>0</v>
      </c>
      <c r="J383" s="11">
        <v>0</v>
      </c>
      <c r="K383" s="11">
        <f t="shared" si="160"/>
        <v>0</v>
      </c>
      <c r="L383" s="11">
        <f t="shared" si="161"/>
        <v>0</v>
      </c>
      <c r="M383" s="11">
        <f t="shared" si="162"/>
        <v>-10000</v>
      </c>
      <c r="N383" s="22">
        <v>15000</v>
      </c>
      <c r="O383" s="23">
        <f>$N$383/12</f>
        <v>1250</v>
      </c>
      <c r="P383" s="23">
        <f t="shared" ref="P383:Z383" si="177">$N$383/12</f>
        <v>1250</v>
      </c>
      <c r="Q383" s="23">
        <f t="shared" si="177"/>
        <v>1250</v>
      </c>
      <c r="R383" s="23">
        <f t="shared" si="177"/>
        <v>1250</v>
      </c>
      <c r="S383" s="23">
        <f t="shared" si="177"/>
        <v>1250</v>
      </c>
      <c r="T383" s="23">
        <f t="shared" si="177"/>
        <v>1250</v>
      </c>
      <c r="U383" s="23">
        <f t="shared" si="177"/>
        <v>1250</v>
      </c>
      <c r="V383" s="23">
        <f t="shared" si="177"/>
        <v>1250</v>
      </c>
      <c r="W383" s="23">
        <f t="shared" si="177"/>
        <v>1250</v>
      </c>
      <c r="X383" s="23">
        <f t="shared" si="177"/>
        <v>1250</v>
      </c>
      <c r="Y383" s="23">
        <f t="shared" si="177"/>
        <v>1250</v>
      </c>
      <c r="Z383" s="23">
        <f t="shared" si="177"/>
        <v>1250</v>
      </c>
    </row>
    <row r="384" spans="1:26" ht="0.75" customHeight="1" x14ac:dyDescent="0.2">
      <c r="K384" s="11">
        <f t="shared" si="160"/>
        <v>0</v>
      </c>
      <c r="L384" s="11">
        <f t="shared" si="161"/>
        <v>0</v>
      </c>
      <c r="M384" s="11">
        <f t="shared" si="162"/>
        <v>0</v>
      </c>
    </row>
    <row r="385" spans="7:13" x14ac:dyDescent="0.2">
      <c r="G385" s="8">
        <v>7771593.9199999999</v>
      </c>
      <c r="H385" s="8">
        <v>2452137.4700000002</v>
      </c>
      <c r="I385" s="8">
        <v>735781.83</v>
      </c>
      <c r="J385" s="8">
        <v>4810907.8899999997</v>
      </c>
      <c r="K385" s="11">
        <f t="shared" si="160"/>
        <v>7998827.1899999995</v>
      </c>
      <c r="L385" s="11">
        <f t="shared" si="161"/>
        <v>11998240.785</v>
      </c>
      <c r="M385" s="11">
        <f t="shared" si="162"/>
        <v>4226646.8650000002</v>
      </c>
    </row>
    <row r="386" spans="7:13" ht="393.75" customHeight="1" x14ac:dyDescent="0.2"/>
    <row r="387" spans="7:13" ht="6" customHeight="1" x14ac:dyDescent="0.2"/>
    <row r="388" spans="7:13" ht="10.5" customHeight="1" x14ac:dyDescent="0.2"/>
  </sheetData>
  <mergeCells count="201">
    <mergeCell ref="B14:F14"/>
    <mergeCell ref="F17:F18"/>
    <mergeCell ref="F19:F20"/>
    <mergeCell ref="A12:Z12"/>
    <mergeCell ref="A9:Z11"/>
    <mergeCell ref="D27:E27"/>
    <mergeCell ref="D28:E28"/>
    <mergeCell ref="D29:E29"/>
    <mergeCell ref="D30:E30"/>
    <mergeCell ref="D32:E32"/>
    <mergeCell ref="D33:E33"/>
    <mergeCell ref="D21:E21"/>
    <mergeCell ref="D22:E22"/>
    <mergeCell ref="D23:E23"/>
    <mergeCell ref="D24:E24"/>
    <mergeCell ref="D25:E25"/>
    <mergeCell ref="D26:E26"/>
    <mergeCell ref="D45:E45"/>
    <mergeCell ref="D46:E46"/>
    <mergeCell ref="D48:E48"/>
    <mergeCell ref="D50:E50"/>
    <mergeCell ref="D52:E52"/>
    <mergeCell ref="D54:E54"/>
    <mergeCell ref="D35:E35"/>
    <mergeCell ref="D37:E37"/>
    <mergeCell ref="D39:E39"/>
    <mergeCell ref="D41:E41"/>
    <mergeCell ref="D43:E43"/>
    <mergeCell ref="D44:E44"/>
    <mergeCell ref="D67:E67"/>
    <mergeCell ref="D69:E69"/>
    <mergeCell ref="D71:E71"/>
    <mergeCell ref="D73:E73"/>
    <mergeCell ref="D75:E75"/>
    <mergeCell ref="D77:E77"/>
    <mergeCell ref="F54:F55"/>
    <mergeCell ref="D57:E57"/>
    <mergeCell ref="D59:E59"/>
    <mergeCell ref="D61:E61"/>
    <mergeCell ref="D63:E63"/>
    <mergeCell ref="D65:E65"/>
    <mergeCell ref="F109:F110"/>
    <mergeCell ref="F89:F90"/>
    <mergeCell ref="D92:E92"/>
    <mergeCell ref="D94:E94"/>
    <mergeCell ref="D96:E96"/>
    <mergeCell ref="D98:E98"/>
    <mergeCell ref="D100:E100"/>
    <mergeCell ref="D79:E79"/>
    <mergeCell ref="D81:E81"/>
    <mergeCell ref="D83:E83"/>
    <mergeCell ref="D85:E85"/>
    <mergeCell ref="D87:E87"/>
    <mergeCell ref="D89:E89"/>
    <mergeCell ref="D112:E112"/>
    <mergeCell ref="D115:E115"/>
    <mergeCell ref="D116:E116"/>
    <mergeCell ref="D118:E118"/>
    <mergeCell ref="D120:E120"/>
    <mergeCell ref="D122:E122"/>
    <mergeCell ref="D102:E102"/>
    <mergeCell ref="D104:E104"/>
    <mergeCell ref="D106:E106"/>
    <mergeCell ref="D108:E108"/>
    <mergeCell ref="D109:E109"/>
    <mergeCell ref="D135:E135"/>
    <mergeCell ref="D137:E137"/>
    <mergeCell ref="D139:E139"/>
    <mergeCell ref="D141:E141"/>
    <mergeCell ref="D143:E143"/>
    <mergeCell ref="D145:E145"/>
    <mergeCell ref="D124:E124"/>
    <mergeCell ref="D125:E125"/>
    <mergeCell ref="D127:E127"/>
    <mergeCell ref="D129:E129"/>
    <mergeCell ref="D132:E132"/>
    <mergeCell ref="D133:E133"/>
    <mergeCell ref="D158:E158"/>
    <mergeCell ref="D160:E160"/>
    <mergeCell ref="D162:E162"/>
    <mergeCell ref="D164:E164"/>
    <mergeCell ref="D166:E166"/>
    <mergeCell ref="D168:E168"/>
    <mergeCell ref="F145:F146"/>
    <mergeCell ref="D148:E148"/>
    <mergeCell ref="D150:E150"/>
    <mergeCell ref="D152:E152"/>
    <mergeCell ref="D154:E154"/>
    <mergeCell ref="D156:E156"/>
    <mergeCell ref="D182:E182"/>
    <mergeCell ref="D184:E184"/>
    <mergeCell ref="D186:E186"/>
    <mergeCell ref="D188:E188"/>
    <mergeCell ref="D190:E190"/>
    <mergeCell ref="D192:E192"/>
    <mergeCell ref="D170:E170"/>
    <mergeCell ref="D172:E172"/>
    <mergeCell ref="D174:E174"/>
    <mergeCell ref="D176:E176"/>
    <mergeCell ref="D178:E178"/>
    <mergeCell ref="D180:E180"/>
    <mergeCell ref="D206:E206"/>
    <mergeCell ref="D208:E208"/>
    <mergeCell ref="F208:F209"/>
    <mergeCell ref="D211:E211"/>
    <mergeCell ref="F211:F212"/>
    <mergeCell ref="D214:E214"/>
    <mergeCell ref="F214:F215"/>
    <mergeCell ref="D194:E194"/>
    <mergeCell ref="D196:E196"/>
    <mergeCell ref="D198:E198"/>
    <mergeCell ref="D200:E200"/>
    <mergeCell ref="D202:E202"/>
    <mergeCell ref="D204:E204"/>
    <mergeCell ref="D228:E228"/>
    <mergeCell ref="D230:E230"/>
    <mergeCell ref="D232:E232"/>
    <mergeCell ref="D234:E234"/>
    <mergeCell ref="D236:E236"/>
    <mergeCell ref="F236:F237"/>
    <mergeCell ref="D217:E217"/>
    <mergeCell ref="F217:F218"/>
    <mergeCell ref="D220:E220"/>
    <mergeCell ref="D222:E222"/>
    <mergeCell ref="D224:E224"/>
    <mergeCell ref="D226:E226"/>
    <mergeCell ref="D249:E249"/>
    <mergeCell ref="D251:E251"/>
    <mergeCell ref="F251:F252"/>
    <mergeCell ref="D254:E254"/>
    <mergeCell ref="F254:F255"/>
    <mergeCell ref="D257:E257"/>
    <mergeCell ref="F257:F258"/>
    <mergeCell ref="D239:E239"/>
    <mergeCell ref="D241:E241"/>
    <mergeCell ref="F241:F242"/>
    <mergeCell ref="D244:E244"/>
    <mergeCell ref="D246:E246"/>
    <mergeCell ref="F246:F247"/>
    <mergeCell ref="D271:E271"/>
    <mergeCell ref="D273:E273"/>
    <mergeCell ref="F273:F274"/>
    <mergeCell ref="D276:E276"/>
    <mergeCell ref="F276:F277"/>
    <mergeCell ref="D279:E279"/>
    <mergeCell ref="F279:F280"/>
    <mergeCell ref="D260:E260"/>
    <mergeCell ref="D262:E262"/>
    <mergeCell ref="D264:E264"/>
    <mergeCell ref="F264:F265"/>
    <mergeCell ref="D267:E267"/>
    <mergeCell ref="D269:E269"/>
    <mergeCell ref="D261:E261"/>
    <mergeCell ref="D294:E294"/>
    <mergeCell ref="D296:E296"/>
    <mergeCell ref="D298:E298"/>
    <mergeCell ref="D300:E300"/>
    <mergeCell ref="D302:E302"/>
    <mergeCell ref="D304:E304"/>
    <mergeCell ref="D282:E282"/>
    <mergeCell ref="D284:E284"/>
    <mergeCell ref="D286:E286"/>
    <mergeCell ref="D288:E288"/>
    <mergeCell ref="D290:E290"/>
    <mergeCell ref="D292:E292"/>
    <mergeCell ref="D317:E317"/>
    <mergeCell ref="D319:E319"/>
    <mergeCell ref="D321:E321"/>
    <mergeCell ref="D323:E323"/>
    <mergeCell ref="D327:E327"/>
    <mergeCell ref="D328:E328"/>
    <mergeCell ref="D306:E306"/>
    <mergeCell ref="D307:E307"/>
    <mergeCell ref="D309:E309"/>
    <mergeCell ref="D311:E311"/>
    <mergeCell ref="D315:E315"/>
    <mergeCell ref="D314:E314"/>
    <mergeCell ref="D342:E342"/>
    <mergeCell ref="F344:F345"/>
    <mergeCell ref="D347:E347"/>
    <mergeCell ref="D348:E348"/>
    <mergeCell ref="D350:E350"/>
    <mergeCell ref="F352:F353"/>
    <mergeCell ref="D330:E330"/>
    <mergeCell ref="D332:E332"/>
    <mergeCell ref="D334:E334"/>
    <mergeCell ref="F336:F337"/>
    <mergeCell ref="D339:E339"/>
    <mergeCell ref="D340:E340"/>
    <mergeCell ref="D373:E373"/>
    <mergeCell ref="D374:E374"/>
    <mergeCell ref="D376:E376"/>
    <mergeCell ref="D380:E380"/>
    <mergeCell ref="D381:E381"/>
    <mergeCell ref="D383:E383"/>
    <mergeCell ref="D355:E355"/>
    <mergeCell ref="D356:E356"/>
    <mergeCell ref="D358:E358"/>
    <mergeCell ref="D364:E364"/>
    <mergeCell ref="D365:E365"/>
    <mergeCell ref="D367:E367"/>
  </mergeCells>
  <pageMargins left="0.59055118110236227" right="0.39370078740157483" top="0.39370078740157483" bottom="0.39370078740157483" header="0" footer="0"/>
  <pageSetup paperSize="5" scale="80" fitToWidth="0" fitToHeight="0" orientation="landscape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2019</vt:lpstr>
      <vt:lpstr>'2019'!Títulos_a_imprimir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MARTIN1</cp:lastModifiedBy>
  <cp:lastPrinted>2018-10-30T21:23:48Z</cp:lastPrinted>
  <dcterms:created xsi:type="dcterms:W3CDTF">2016-10-26T20:34:46Z</dcterms:created>
  <dcterms:modified xsi:type="dcterms:W3CDTF">2020-04-22T18:16:26Z</dcterms:modified>
</cp:coreProperties>
</file>